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2\NÓMINAS 2022\nomina transparencia 2022 buenas\"/>
    </mc:Choice>
  </mc:AlternateContent>
  <xr:revisionPtr revIDLastSave="0" documentId="13_ncr:1_{C2860E0C-9E13-482E-8210-21312D3BC414}" xr6:coauthVersionLast="47" xr6:coauthVersionMax="47" xr10:uidLastSave="{00000000-0000-0000-0000-000000000000}"/>
  <bookViews>
    <workbookView xWindow="-120" yWindow="-120" windowWidth="20730" windowHeight="11160" xr2:uid="{EBD01349-AA71-4DE2-A19A-CFECE51E3167}"/>
  </bookViews>
  <sheets>
    <sheet name="LISTA_SIN_DESGLOSE" sheetId="1" r:id="rId1"/>
    <sheet name="LISTA_CON_DESGLOSE" sheetId="2" r:id="rId2"/>
  </sheets>
  <definedNames>
    <definedName name="_xlnm.Print_Area" localSheetId="1">LISTA_CON_DESGLOSE!$A$1:$W$64</definedName>
    <definedName name="_xlnm.Print_Area" localSheetId="0">LISTA_SIN_DESGLOSE!$A$1:$N$50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2" l="1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U42" i="2"/>
  <c r="V42" i="2"/>
  <c r="C42" i="2"/>
  <c r="D34" i="2"/>
  <c r="D44" i="2" s="1"/>
  <c r="E34" i="2"/>
  <c r="E44" i="2" s="1"/>
  <c r="F34" i="2"/>
  <c r="F44" i="2" s="1"/>
  <c r="G34" i="2"/>
  <c r="G44" i="2" s="1"/>
  <c r="H34" i="2"/>
  <c r="H44" i="2" s="1"/>
  <c r="I34" i="2"/>
  <c r="I44" i="2" s="1"/>
  <c r="J34" i="2"/>
  <c r="J44" i="2" s="1"/>
  <c r="K34" i="2"/>
  <c r="K44" i="2" s="1"/>
  <c r="L34" i="2"/>
  <c r="L44" i="2" s="1"/>
  <c r="M34" i="2"/>
  <c r="M44" i="2" s="1"/>
  <c r="N34" i="2"/>
  <c r="N44" i="2" s="1"/>
  <c r="O34" i="2"/>
  <c r="O44" i="2" s="1"/>
  <c r="P34" i="2"/>
  <c r="P44" i="2" s="1"/>
  <c r="Q34" i="2"/>
  <c r="Q44" i="2" s="1"/>
  <c r="R34" i="2"/>
  <c r="R44" i="2" s="1"/>
  <c r="U34" i="2"/>
  <c r="U44" i="2" s="1"/>
  <c r="V34" i="2"/>
  <c r="V44" i="2" s="1"/>
  <c r="C34" i="2"/>
  <c r="C44" i="2" s="1"/>
  <c r="W41" i="2"/>
  <c r="T41" i="2"/>
  <c r="S41" i="2"/>
  <c r="W33" i="2"/>
  <c r="T33" i="2"/>
  <c r="S33" i="2"/>
  <c r="W32" i="2"/>
  <c r="T32" i="2"/>
  <c r="S32" i="2"/>
  <c r="W31" i="2"/>
  <c r="T31" i="2"/>
  <c r="S31" i="2"/>
  <c r="W30" i="2"/>
  <c r="T30" i="2"/>
  <c r="S30" i="2"/>
  <c r="W29" i="2"/>
  <c r="T29" i="2"/>
  <c r="S29" i="2"/>
  <c r="W40" i="2"/>
  <c r="T40" i="2"/>
  <c r="T42" i="2" s="1"/>
  <c r="S40" i="2"/>
  <c r="W28" i="2"/>
  <c r="T28" i="2"/>
  <c r="S28" i="2"/>
  <c r="W27" i="2"/>
  <c r="T27" i="2"/>
  <c r="S27" i="2"/>
  <c r="W39" i="2"/>
  <c r="T39" i="2"/>
  <c r="S39" i="2"/>
  <c r="W26" i="2"/>
  <c r="T26" i="2"/>
  <c r="S26" i="2"/>
  <c r="W25" i="2"/>
  <c r="T25" i="2"/>
  <c r="S25" i="2"/>
  <c r="W24" i="2"/>
  <c r="T24" i="2"/>
  <c r="S24" i="2"/>
  <c r="W23" i="2"/>
  <c r="T23" i="2"/>
  <c r="S23" i="2"/>
  <c r="W22" i="2"/>
  <c r="T22" i="2"/>
  <c r="S22" i="2"/>
  <c r="W21" i="2"/>
  <c r="T21" i="2"/>
  <c r="S21" i="2"/>
  <c r="W20" i="2"/>
  <c r="T20" i="2"/>
  <c r="S20" i="2"/>
  <c r="W19" i="2"/>
  <c r="T19" i="2"/>
  <c r="S19" i="2"/>
  <c r="W18" i="2"/>
  <c r="T18" i="2"/>
  <c r="S18" i="2"/>
  <c r="W17" i="2"/>
  <c r="T17" i="2"/>
  <c r="S17" i="2"/>
  <c r="W16" i="2"/>
  <c r="T16" i="2"/>
  <c r="S16" i="2"/>
  <c r="W15" i="2"/>
  <c r="T15" i="2"/>
  <c r="S15" i="2"/>
  <c r="W14" i="2"/>
  <c r="T14" i="2"/>
  <c r="S14" i="2"/>
  <c r="W13" i="2"/>
  <c r="T13" i="2"/>
  <c r="S13" i="2"/>
  <c r="W12" i="2"/>
  <c r="T12" i="2"/>
  <c r="S12" i="2"/>
  <c r="W11" i="2"/>
  <c r="T11" i="2"/>
  <c r="S11" i="2"/>
  <c r="W10" i="2"/>
  <c r="W34" i="2" s="1"/>
  <c r="T10" i="2"/>
  <c r="S10" i="2"/>
  <c r="W9" i="2"/>
  <c r="T9" i="2"/>
  <c r="S9" i="2"/>
  <c r="W8" i="2"/>
  <c r="T8" i="2"/>
  <c r="T34" i="2" s="1"/>
  <c r="S8" i="2"/>
  <c r="S34" i="2" s="1"/>
  <c r="W38" i="2"/>
  <c r="W42" i="2" s="1"/>
  <c r="T38" i="2"/>
  <c r="S38" i="2"/>
  <c r="S42" i="2" s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7" i="1"/>
  <c r="N37" i="1" l="1"/>
  <c r="W44" i="2"/>
  <c r="S44" i="2"/>
  <c r="T44" i="2"/>
</calcChain>
</file>

<file path=xl/sharedStrings.xml><?xml version="1.0" encoding="utf-8"?>
<sst xmlns="http://schemas.openxmlformats.org/spreadsheetml/2006/main" count="222" uniqueCount="90">
  <si>
    <t>Periodo 14 al 14 Quincenal del 16/07/2022 al 31/07/2022</t>
  </si>
  <si>
    <t>Código</t>
  </si>
  <si>
    <t>Empleado</t>
  </si>
  <si>
    <t>Sueldo</t>
  </si>
  <si>
    <t>Aguinaldo</t>
  </si>
  <si>
    <t>Ayuda para Transporte</t>
  </si>
  <si>
    <t>Vales electrónicos de despensa</t>
  </si>
  <si>
    <t>I.S.R. Art142</t>
  </si>
  <si>
    <t>I.S.R. (mes)</t>
  </si>
  <si>
    <t>I.M.S.S.</t>
  </si>
  <si>
    <t>Ajuste al neto</t>
  </si>
  <si>
    <t>Aportacion a Pensiones del Estado</t>
  </si>
  <si>
    <t>PCP</t>
  </si>
  <si>
    <t>PLMP</t>
  </si>
  <si>
    <t>PH</t>
  </si>
  <si>
    <t>Fondo garantia PH</t>
  </si>
  <si>
    <t>Fondo de Garantía PLMP</t>
  </si>
  <si>
    <t>Aportacion Patronal Pensiones</t>
  </si>
  <si>
    <t>SEDAR</t>
  </si>
  <si>
    <t>003</t>
  </si>
  <si>
    <t>AMADOR  MAGAÑA  ALFREDO</t>
  </si>
  <si>
    <t>004</t>
  </si>
  <si>
    <t>BRAMBILA GARCIA JORGE ERNESTO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</si>
  <si>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</si>
  <si>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</si>
  <si>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</si>
  <si>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</si>
  <si>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</si>
  <si>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</si>
  <si>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</si>
  <si>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</si>
  <si>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</si>
  <si>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</si>
  <si>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</si>
  <si>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</si>
  <si>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</si>
  <si>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</si>
  <si>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</si>
  <si>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</si>
  <si>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</si>
  <si>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</si>
  <si>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</si>
  <si>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</si>
  <si>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</si>
  <si>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</si>
  <si>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</si>
  <si>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</si>
  <si>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</si>
  <si>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</si>
  <si>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</si>
  <si>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</si>
  <si>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</si>
  <si>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</si>
  <si>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</si>
  <si>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</si>
  <si>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</si>
  <si>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</si>
  <si>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</si>
  <si>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</si>
  <si>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</si>
  <si>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</si>
  <si>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</si>
  <si>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</si>
  <si>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</si>
  <si>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</si>
  <si>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</si>
  <si>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 REGALADO  ALEJANDRO</t>
  </si>
  <si>
    <t>047</t>
  </si>
  <si>
    <t>VARGAS NAVARRO MARIA TRINIDAD</t>
  </si>
  <si>
    <t>054</t>
  </si>
  <si>
    <t>PADILLA RODRIGUEZ MIGUEL ANGEL</t>
  </si>
  <si>
    <t>113</t>
  </si>
  <si>
    <t>SANCHEZ  RIOS JOSE CARLOS</t>
  </si>
  <si>
    <t>114</t>
  </si>
  <si>
    <t>PEREZ  NAVA LUIS GERARDO</t>
  </si>
  <si>
    <t>121</t>
  </si>
  <si>
    <t>GARCIA ZUÑIGA MIGUEL</t>
  </si>
  <si>
    <t>122</t>
  </si>
  <si>
    <t>PARRA SANCHEZ ADOLFO IVAN</t>
  </si>
  <si>
    <t>Total Gral.</t>
  </si>
  <si>
    <t xml:space="preserve"> </t>
  </si>
  <si>
    <t>TOTAL PERCEPCIONES</t>
  </si>
  <si>
    <t>TOTAL DEPOSITO NOMINA</t>
  </si>
  <si>
    <t>TOTAL DEDUCCIONES</t>
  </si>
  <si>
    <t>NETO</t>
  </si>
  <si>
    <t>EVENTUALES</t>
  </si>
  <si>
    <t>BASE Y CONFIANZA</t>
  </si>
  <si>
    <t>TOTAL OBLIGACIONES PATRONALES</t>
  </si>
  <si>
    <t>Total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</si>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</sst>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0" tint="-0.499984740745262"/>
      <name val="Foco Black"/>
      <family val="2"/>
    </font>
    <font>
      <sz val="10"/>
      <color theme="0" tint="-0.499984740745262"/>
      <name val="Foco Corp"/>
      <family val="2"/>
    </font>
    <font>
      <sz val="12"/>
      <color rgb="FFFF9900"/>
      <name val="Foco Black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2" fillId="0" borderId="0" xfId="0" applyNumberFormat="1" applyFont="1"/>
    <xf numFmtId="49" fontId="6" fillId="2" borderId="7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/>
    <xf numFmtId="164" fontId="7" fillId="0" borderId="11" xfId="0" applyNumberFormat="1" applyFont="1" applyBorder="1"/>
    <xf numFmtId="44" fontId="7" fillId="0" borderId="11" xfId="0" applyNumberFormat="1" applyFont="1" applyBorder="1"/>
    <xf numFmtId="44" fontId="7" fillId="0" borderId="12" xfId="0" applyNumberFormat="1" applyFont="1" applyBorder="1"/>
    <xf numFmtId="49" fontId="7" fillId="0" borderId="2" xfId="0" applyNumberFormat="1" applyFont="1" applyBorder="1"/>
    <xf numFmtId="164" fontId="7" fillId="0" borderId="1" xfId="0" applyNumberFormat="1" applyFont="1" applyBorder="1"/>
    <xf numFmtId="44" fontId="7" fillId="0" borderId="1" xfId="0" applyNumberFormat="1" applyFont="1" applyBorder="1"/>
    <xf numFmtId="44" fontId="7" fillId="0" borderId="3" xfId="0" applyNumberFormat="1" applyFont="1" applyBorder="1"/>
    <xf numFmtId="49" fontId="7" fillId="0" borderId="4" xfId="0" applyNumberFormat="1" applyFont="1" applyBorder="1"/>
    <xf numFmtId="164" fontId="7" fillId="0" borderId="5" xfId="0" applyNumberFormat="1" applyFont="1" applyBorder="1"/>
    <xf numFmtId="44" fontId="7" fillId="0" borderId="5" xfId="0" applyNumberFormat="1" applyFont="1" applyBorder="1"/>
    <xf numFmtId="44" fontId="7" fillId="0" borderId="6" xfId="0" applyNumberFormat="1" applyFont="1" applyBorder="1"/>
    <xf numFmtId="49" fontId="8" fillId="2" borderId="7" xfId="0" applyNumberFormat="1" applyFont="1" applyFill="1" applyBorder="1" applyAlignment="1">
      <alignment horizontal="left"/>
    </xf>
    <xf numFmtId="164" fontId="7" fillId="2" borderId="8" xfId="0" applyNumberFormat="1" applyFont="1" applyFill="1" applyBorder="1"/>
    <xf numFmtId="44" fontId="8" fillId="2" borderId="8" xfId="0" applyNumberFormat="1" applyFont="1" applyFill="1" applyBorder="1"/>
    <xf numFmtId="49" fontId="2" fillId="0" borderId="0" xfId="0" applyNumberFormat="1" applyFont="1"/>
    <xf numFmtId="44" fontId="8" fillId="3" borderId="8" xfId="0" applyNumberFormat="1" applyFont="1" applyFill="1" applyBorder="1"/>
    <xf numFmtId="44" fontId="8" fillId="3" borderId="9" xfId="0" applyNumberFormat="1" applyFont="1" applyFill="1" applyBorder="1"/>
    <xf numFmtId="49" fontId="9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8" fillId="3" borderId="13" xfId="0" applyNumberFormat="1" applyFont="1" applyFill="1" applyBorder="1" applyAlignment="1">
      <alignment horizontal="center"/>
    </xf>
    <xf numFmtId="49" fontId="8" fillId="3" borderId="14" xfId="0" applyNumberFormat="1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0</xdr:rowOff>
    </xdr:from>
    <xdr:to>
      <xdr:col>13</xdr:col>
      <xdr:colOff>933450</xdr:colOff>
      <xdr:row>3</xdr:row>
      <xdr:rowOff>19049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59679FDF-C117-4EF6-B59E-9B8DD8E03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4" y="0"/>
          <a:ext cx="13468351" cy="8191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15308</xdr:colOff>
      <xdr:row>51</xdr:row>
      <xdr:rowOff>0</xdr:rowOff>
    </xdr:from>
    <xdr:to>
      <xdr:col>6</xdr:col>
      <xdr:colOff>65314</xdr:colOff>
      <xdr:row>63</xdr:row>
      <xdr:rowOff>2381</xdr:rowOff>
    </xdr:to>
    <xdr:sp macro="" textlink="">
      <xdr:nvSpPr>
        <xdr:cNvPr id="2" name="Rectángulo 3">
          <a:extLst>
            <a:ext uri="{FF2B5EF4-FFF2-40B4-BE49-F238E27FC236}">
              <a16:creationId xmlns:a16="http://schemas.microsoft.com/office/drawing/2014/main" id="{2C312F70-77B6-4E3A-8950-9A11669D1905}"/>
            </a:ext>
          </a:extLst>
        </xdr:cNvPr>
        <xdr:cNvSpPr txBox="1">
          <a:spLocks noChangeArrowheads="1"/>
        </xdr:cNvSpPr>
      </xdr:nvSpPr>
      <xdr:spPr bwMode="auto">
        <a:xfrm>
          <a:off x="2825183" y="8601075"/>
          <a:ext cx="3612356" cy="1716881"/>
        </a:xfrm>
        <a:prstGeom prst="rect">
          <a:avLst/>
        </a:prstGeom>
        <a:noFill/>
        <a:ln w="9525" cap="flat">
          <a:solidFill>
            <a:srgbClr val="000000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7432" rIns="0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pPr algn="ctr" rtl="0">
            <a:lnSpc>
              <a:spcPts val="1100"/>
            </a:lnSpc>
            <a:defRPr sz="1000"/>
          </a:pPr>
          <a:endParaRPr lang="es-MX" sz="12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1100"/>
            </a:lnSpc>
            <a:defRPr sz="1000"/>
          </a:pPr>
          <a:endParaRPr lang="es-MX" sz="12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1100"/>
            </a:lnSpc>
            <a:defRPr sz="1000"/>
          </a:pPr>
          <a:endParaRPr lang="es-MX" sz="12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1100"/>
            </a:lnSpc>
            <a:defRPr sz="1000"/>
          </a:pPr>
          <a:endParaRPr lang="es-MX" sz="12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_______________________________________</a:t>
          </a:r>
        </a:p>
        <a:p>
          <a:pPr algn="ctr" rtl="0"/>
          <a:r>
            <a:rPr lang="es-MX" sz="12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D.T. MIGUEL GARCÍA ZÚÑIGA</a:t>
          </a:r>
          <a:endParaRPr lang="es-MX" sz="12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/>
          <a:r>
            <a:rPr lang="es-MX" sz="12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DEL CONSEJO MUNICIPAL DEL DEPORTE DE TLAJOMULCO DE ZÚÑIGA, JALISCO</a:t>
          </a:r>
          <a:r>
            <a:rPr lang="es-MX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s-MX" sz="12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1200"/>
            </a:lnSpc>
            <a:defRPr sz="1000"/>
          </a:pPr>
          <a:endParaRPr lang="es-MX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16</xdr:col>
      <xdr:colOff>517020</xdr:colOff>
      <xdr:row>51</xdr:row>
      <xdr:rowOff>15514</xdr:rowOff>
    </xdr:from>
    <xdr:to>
      <xdr:col>20</xdr:col>
      <xdr:colOff>770732</xdr:colOff>
      <xdr:row>63</xdr:row>
      <xdr:rowOff>34131</xdr:rowOff>
    </xdr:to>
    <xdr:sp macro="" textlink="">
      <xdr:nvSpPr>
        <xdr:cNvPr id="3" name="Rectángulo 5">
          <a:extLst>
            <a:ext uri="{FF2B5EF4-FFF2-40B4-BE49-F238E27FC236}">
              <a16:creationId xmlns:a16="http://schemas.microsoft.com/office/drawing/2014/main" id="{B4114841-01E2-4561-A33C-745BD08623F6}"/>
            </a:ext>
          </a:extLst>
        </xdr:cNvPr>
        <xdr:cNvSpPr txBox="1">
          <a:spLocks noChangeArrowheads="1"/>
        </xdr:cNvSpPr>
      </xdr:nvSpPr>
      <xdr:spPr bwMode="auto">
        <a:xfrm>
          <a:off x="15414120" y="8616589"/>
          <a:ext cx="3939887" cy="1733117"/>
        </a:xfrm>
        <a:prstGeom prst="rect">
          <a:avLst/>
        </a:prstGeom>
        <a:noFill/>
        <a:ln w="9525" cap="flat">
          <a:solidFill>
            <a:srgbClr val="000000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0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algn="ctr" rtl="0">
            <a:lnSpc>
              <a:spcPts val="1200"/>
            </a:lnSpc>
            <a:defRPr sz="1000"/>
          </a:pPr>
          <a:endParaRPr lang="es-MX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1200"/>
            </a:lnSpc>
            <a:defRPr sz="1000"/>
          </a:pPr>
          <a:endParaRPr lang="es-MX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1200"/>
            </a:lnSpc>
            <a:defRPr sz="1000"/>
          </a:pPr>
          <a:endParaRPr lang="es-MX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1200"/>
            </a:lnSpc>
            <a:defRPr sz="1000"/>
          </a:pPr>
          <a:endParaRPr lang="es-MX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1200"/>
            </a:lnSpc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 </a:t>
          </a:r>
        </a:p>
        <a:p>
          <a:pPr algn="ctr" rtl="0"/>
          <a:r>
            <a:rPr lang="es-MX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MTRO. ABRAHAM MÁRQUEZ GARCÍA</a:t>
          </a:r>
          <a:endParaRPr lang="es-MX" sz="11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/>
          <a:r>
            <a:rPr lang="es-MX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JEFE DE ADMINISTRACIÓN</a:t>
          </a:r>
          <a:endParaRPr lang="es-MX" sz="11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23</xdr:col>
      <xdr:colOff>10584</xdr:colOff>
      <xdr:row>4</xdr:row>
      <xdr:rowOff>20500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B627DDC-4C41-4A67-A1FC-5E46A40E4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498984" cy="77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68A7E-3604-45AB-8791-15685E887959}">
  <sheetPr>
    <pageSetUpPr fitToPage="1"/>
  </sheetPr>
  <dimension ref="A1:N40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8" sqref="A8"/>
      <selection pane="bottomRight" activeCell="A4" sqref="A4:XFD4"/>
    </sheetView>
  </sheetViews>
  <sheetFormatPr baseColWidth="10" defaultRowHeight="11.25" x14ac:dyDescent="0.2"/>
  <cols>
    <col min="1" max="1" width="10" style="2" customWidth="1"/>
    <col min="2" max="2" width="32.140625" style="1" customWidth="1"/>
    <col min="3" max="3" width="13.28515625" style="1" customWidth="1"/>
    <col min="4" max="4" width="13.42578125" style="1" customWidth="1"/>
    <col min="5" max="5" width="13.28515625" style="1" customWidth="1"/>
    <col min="6" max="6" width="13.42578125" style="1" customWidth="1"/>
    <col min="7" max="7" width="14.42578125" style="1" customWidth="1"/>
    <col min="8" max="8" width="12.42578125" style="1" customWidth="1"/>
    <col min="9" max="9" width="14.42578125" style="1" customWidth="1"/>
    <col min="10" max="10" width="13.5703125" style="1" customWidth="1"/>
    <col min="11" max="11" width="10.140625" style="1" customWidth="1"/>
    <col min="12" max="12" width="14" style="1" customWidth="1"/>
    <col min="13" max="14" width="14.140625" style="1" customWidth="1"/>
    <col min="15" max="15" width="11.42578125" style="1" customWidth="1"/>
    <col min="16" max="16384" width="11.42578125" style="1"/>
  </cols>
  <sheetData>
    <row r="1" spans="1:14" ht="21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21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5.75" x14ac:dyDescent="0.25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2" thickBot="1" x14ac:dyDescent="0.25">
      <c r="B5" s="4"/>
    </row>
    <row r="6" spans="1:14" s="3" customFormat="1" ht="36.75" thickBot="1" x14ac:dyDescent="0.25">
      <c r="A6" s="6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81</v>
      </c>
      <c r="H6" s="7" t="s">
        <v>7</v>
      </c>
      <c r="I6" s="7" t="s">
        <v>8</v>
      </c>
      <c r="J6" s="7" t="s">
        <v>9</v>
      </c>
      <c r="K6" s="7" t="s">
        <v>10</v>
      </c>
      <c r="L6" s="7" t="s">
        <v>11</v>
      </c>
      <c r="M6" s="7" t="s">
        <v>83</v>
      </c>
      <c r="N6" s="7" t="s">
        <v>84</v>
      </c>
    </row>
    <row r="7" spans="1:14" ht="12" x14ac:dyDescent="0.2">
      <c r="A7" s="9" t="s">
        <v>19</v>
      </c>
      <c r="B7" s="10" t="s">
        <v>20</v>
      </c>
      <c r="C7" s="11">
        <v>15249.9</v>
      </c>
      <c r="D7" s="11">
        <v>0</v>
      </c>
      <c r="E7" s="11">
        <v>0</v>
      </c>
      <c r="F7" s="11">
        <v>2000</v>
      </c>
      <c r="G7" s="11">
        <v>17249.900000000001</v>
      </c>
      <c r="H7" s="11">
        <v>0</v>
      </c>
      <c r="I7" s="11">
        <v>2588.0300000000002</v>
      </c>
      <c r="J7" s="11">
        <v>70.19</v>
      </c>
      <c r="K7" s="11">
        <v>0.13</v>
      </c>
      <c r="L7" s="11">
        <v>1753.75</v>
      </c>
      <c r="M7" s="11">
        <v>4412.1000000000004</v>
      </c>
      <c r="N7" s="11">
        <f>G7-M7</f>
        <v>12837.800000000001</v>
      </c>
    </row>
    <row r="8" spans="1:14" ht="12" x14ac:dyDescent="0.2">
      <c r="A8" s="13" t="s">
        <v>21</v>
      </c>
      <c r="B8" s="14" t="s">
        <v>22</v>
      </c>
      <c r="C8" s="15">
        <v>7178.85</v>
      </c>
      <c r="D8" s="15">
        <v>7178.85</v>
      </c>
      <c r="E8" s="15">
        <v>0</v>
      </c>
      <c r="F8" s="15">
        <v>2000</v>
      </c>
      <c r="G8" s="15">
        <v>16357.7</v>
      </c>
      <c r="H8" s="15">
        <v>917</v>
      </c>
      <c r="I8" s="15">
        <v>822.3</v>
      </c>
      <c r="J8" s="15">
        <v>33.04</v>
      </c>
      <c r="K8" s="15">
        <v>-0.01</v>
      </c>
      <c r="L8" s="15">
        <v>825.57</v>
      </c>
      <c r="M8" s="15">
        <v>2597.9</v>
      </c>
      <c r="N8" s="11">
        <f>G8-M8</f>
        <v>13759.800000000001</v>
      </c>
    </row>
    <row r="9" spans="1:14" ht="12" x14ac:dyDescent="0.2">
      <c r="A9" s="13" t="s">
        <v>23</v>
      </c>
      <c r="B9" s="14" t="s">
        <v>24</v>
      </c>
      <c r="C9" s="15">
        <v>9525</v>
      </c>
      <c r="D9" s="15">
        <v>0</v>
      </c>
      <c r="E9" s="15">
        <v>0</v>
      </c>
      <c r="F9" s="15">
        <v>2000</v>
      </c>
      <c r="G9" s="15">
        <v>11525</v>
      </c>
      <c r="H9" s="15">
        <v>0</v>
      </c>
      <c r="I9" s="15">
        <v>1323.44</v>
      </c>
      <c r="J9" s="15">
        <v>43.84</v>
      </c>
      <c r="K9" s="15">
        <v>0.14000000000000001</v>
      </c>
      <c r="L9" s="15">
        <v>1095.3800000000001</v>
      </c>
      <c r="M9" s="15">
        <v>2462.8000000000002</v>
      </c>
      <c r="N9" s="11">
        <f>G9-M9</f>
        <v>9062.2000000000007</v>
      </c>
    </row>
    <row r="10" spans="1:14" ht="12" x14ac:dyDescent="0.2">
      <c r="A10" s="13" t="s">
        <v>25</v>
      </c>
      <c r="B10" s="14" t="s">
        <v>26</v>
      </c>
      <c r="C10" s="15">
        <v>8875.0499999999993</v>
      </c>
      <c r="D10" s="15">
        <v>8875.0499999999993</v>
      </c>
      <c r="E10" s="15">
        <v>0</v>
      </c>
      <c r="F10" s="15">
        <v>2000</v>
      </c>
      <c r="G10" s="15">
        <v>19750.099999999999</v>
      </c>
      <c r="H10" s="15">
        <v>1279</v>
      </c>
      <c r="I10" s="15">
        <v>1184.6099999999999</v>
      </c>
      <c r="J10" s="15">
        <v>40.85</v>
      </c>
      <c r="K10" s="15">
        <v>0.01</v>
      </c>
      <c r="L10" s="15">
        <v>1020.63</v>
      </c>
      <c r="M10" s="15">
        <v>7851.1</v>
      </c>
      <c r="N10" s="11">
        <f>G10-M10</f>
        <v>11898.999999999998</v>
      </c>
    </row>
    <row r="11" spans="1:14" ht="12" x14ac:dyDescent="0.2">
      <c r="A11" s="13" t="s">
        <v>27</v>
      </c>
      <c r="B11" s="14" t="s">
        <v>28</v>
      </c>
      <c r="C11" s="15">
        <v>8880</v>
      </c>
      <c r="D11" s="15">
        <v>8879.9699999999993</v>
      </c>
      <c r="E11" s="15">
        <v>0</v>
      </c>
      <c r="F11" s="15">
        <v>0</v>
      </c>
      <c r="G11" s="15">
        <v>17759.97</v>
      </c>
      <c r="H11" s="15">
        <v>1280</v>
      </c>
      <c r="I11" s="15">
        <v>1185.67</v>
      </c>
      <c r="J11" s="15">
        <v>40.869999999999997</v>
      </c>
      <c r="K11" s="15">
        <v>-0.17</v>
      </c>
      <c r="L11" s="15">
        <v>1021.2</v>
      </c>
      <c r="M11" s="15">
        <v>5219.57</v>
      </c>
      <c r="N11" s="11">
        <f>G11-M11</f>
        <v>12540.400000000001</v>
      </c>
    </row>
    <row r="12" spans="1:14" ht="12" x14ac:dyDescent="0.2">
      <c r="A12" s="13" t="s">
        <v>29</v>
      </c>
      <c r="B12" s="14" t="s">
        <v>30</v>
      </c>
      <c r="C12" s="15">
        <v>5671.95</v>
      </c>
      <c r="D12" s="15">
        <v>5640.44</v>
      </c>
      <c r="E12" s="15">
        <v>150</v>
      </c>
      <c r="F12" s="15">
        <v>1650</v>
      </c>
      <c r="G12" s="15">
        <v>13112.39</v>
      </c>
      <c r="H12" s="15">
        <v>499</v>
      </c>
      <c r="I12" s="15">
        <v>532.45000000000005</v>
      </c>
      <c r="J12" s="15">
        <v>26.11</v>
      </c>
      <c r="K12" s="15">
        <v>-0.01</v>
      </c>
      <c r="L12" s="15">
        <v>652.27</v>
      </c>
      <c r="M12" s="15">
        <v>4054.99</v>
      </c>
      <c r="N12" s="11">
        <f>G12-M12</f>
        <v>9057.4</v>
      </c>
    </row>
    <row r="13" spans="1:14" ht="12" x14ac:dyDescent="0.2">
      <c r="A13" s="13" t="s">
        <v>31</v>
      </c>
      <c r="B13" s="14" t="s">
        <v>32</v>
      </c>
      <c r="C13" s="15">
        <v>8875.0499999999993</v>
      </c>
      <c r="D13" s="15">
        <v>0</v>
      </c>
      <c r="E13" s="15">
        <v>0</v>
      </c>
      <c r="F13" s="15">
        <v>2000</v>
      </c>
      <c r="G13" s="15">
        <v>10875.05</v>
      </c>
      <c r="H13" s="15">
        <v>0</v>
      </c>
      <c r="I13" s="15">
        <v>1184.6099999999999</v>
      </c>
      <c r="J13" s="15">
        <v>40.85</v>
      </c>
      <c r="K13" s="15">
        <v>-0.04</v>
      </c>
      <c r="L13" s="15">
        <v>1020.63</v>
      </c>
      <c r="M13" s="15">
        <v>4846.05</v>
      </c>
      <c r="N13" s="11">
        <f>G13-M13</f>
        <v>6028.9999999999991</v>
      </c>
    </row>
    <row r="14" spans="1:14" ht="12" x14ac:dyDescent="0.2">
      <c r="A14" s="13" t="s">
        <v>33</v>
      </c>
      <c r="B14" s="14" t="s">
        <v>34</v>
      </c>
      <c r="C14" s="15">
        <v>7116.75</v>
      </c>
      <c r="D14" s="15">
        <v>0</v>
      </c>
      <c r="E14" s="15">
        <v>0</v>
      </c>
      <c r="F14" s="15">
        <v>1650</v>
      </c>
      <c r="G14" s="15">
        <v>8766.75</v>
      </c>
      <c r="H14" s="15">
        <v>0</v>
      </c>
      <c r="I14" s="15">
        <v>809.04</v>
      </c>
      <c r="J14" s="15">
        <v>32.76</v>
      </c>
      <c r="K14" s="15">
        <v>-0.09</v>
      </c>
      <c r="L14" s="15">
        <v>818.43</v>
      </c>
      <c r="M14" s="15">
        <v>4450.55</v>
      </c>
      <c r="N14" s="11">
        <f>G14-M14</f>
        <v>4316.2</v>
      </c>
    </row>
    <row r="15" spans="1:14" ht="12" x14ac:dyDescent="0.2">
      <c r="A15" s="13" t="s">
        <v>35</v>
      </c>
      <c r="B15" s="14" t="s">
        <v>36</v>
      </c>
      <c r="C15" s="15">
        <v>7850.25</v>
      </c>
      <c r="D15" s="15">
        <v>7850.25</v>
      </c>
      <c r="E15" s="15">
        <v>0</v>
      </c>
      <c r="F15" s="15">
        <v>1650</v>
      </c>
      <c r="G15" s="15">
        <v>17350.5</v>
      </c>
      <c r="H15" s="15">
        <v>1060</v>
      </c>
      <c r="I15" s="15">
        <v>965.71</v>
      </c>
      <c r="J15" s="15">
        <v>36.130000000000003</v>
      </c>
      <c r="K15" s="15">
        <v>0.08</v>
      </c>
      <c r="L15" s="15">
        <v>902.78</v>
      </c>
      <c r="M15" s="15">
        <v>4964.7</v>
      </c>
      <c r="N15" s="11">
        <f>G15-M15</f>
        <v>12385.8</v>
      </c>
    </row>
    <row r="16" spans="1:14" ht="12" x14ac:dyDescent="0.2">
      <c r="A16" s="13" t="s">
        <v>37</v>
      </c>
      <c r="B16" s="14" t="s">
        <v>38</v>
      </c>
      <c r="C16" s="15">
        <v>6500.4</v>
      </c>
      <c r="D16" s="15">
        <v>0</v>
      </c>
      <c r="E16" s="15">
        <v>150</v>
      </c>
      <c r="F16" s="15">
        <v>1650</v>
      </c>
      <c r="G16" s="15">
        <v>8300.4</v>
      </c>
      <c r="H16" s="15">
        <v>0</v>
      </c>
      <c r="I16" s="15">
        <v>680.9</v>
      </c>
      <c r="J16" s="15">
        <v>29.92</v>
      </c>
      <c r="K16" s="15">
        <v>0.03</v>
      </c>
      <c r="L16" s="15">
        <v>747.55</v>
      </c>
      <c r="M16" s="15">
        <v>1458.4</v>
      </c>
      <c r="N16" s="11">
        <f>G16-M16</f>
        <v>6842</v>
      </c>
    </row>
    <row r="17" spans="1:14" ht="12" x14ac:dyDescent="0.2">
      <c r="A17" s="13" t="s">
        <v>39</v>
      </c>
      <c r="B17" s="14" t="s">
        <v>40</v>
      </c>
      <c r="C17" s="15">
        <v>9525</v>
      </c>
      <c r="D17" s="15">
        <v>0</v>
      </c>
      <c r="E17" s="15">
        <v>0</v>
      </c>
      <c r="F17" s="15">
        <v>2000</v>
      </c>
      <c r="G17" s="15">
        <v>11525</v>
      </c>
      <c r="H17" s="15">
        <v>0</v>
      </c>
      <c r="I17" s="15">
        <v>1323.44</v>
      </c>
      <c r="J17" s="15">
        <v>43.84</v>
      </c>
      <c r="K17" s="15">
        <v>-0.01</v>
      </c>
      <c r="L17" s="15">
        <v>1095.3800000000001</v>
      </c>
      <c r="M17" s="15">
        <v>7463.6</v>
      </c>
      <c r="N17" s="11">
        <f>G17-M17</f>
        <v>4061.3999999999996</v>
      </c>
    </row>
    <row r="18" spans="1:14" ht="12" x14ac:dyDescent="0.2">
      <c r="A18" s="13" t="s">
        <v>41</v>
      </c>
      <c r="B18" s="14" t="s">
        <v>42</v>
      </c>
      <c r="C18" s="15">
        <v>6914.7</v>
      </c>
      <c r="D18" s="15">
        <v>0</v>
      </c>
      <c r="E18" s="15">
        <v>150</v>
      </c>
      <c r="F18" s="15">
        <v>2000</v>
      </c>
      <c r="G18" s="15">
        <v>9064.7000000000007</v>
      </c>
      <c r="H18" s="15">
        <v>0</v>
      </c>
      <c r="I18" s="15">
        <v>765.88</v>
      </c>
      <c r="J18" s="15">
        <v>31.83</v>
      </c>
      <c r="K18" s="15">
        <v>0</v>
      </c>
      <c r="L18" s="15">
        <v>795.19</v>
      </c>
      <c r="M18" s="15">
        <v>1592.9</v>
      </c>
      <c r="N18" s="11">
        <f>G18-M18</f>
        <v>7471.8000000000011</v>
      </c>
    </row>
    <row r="19" spans="1:14" ht="12" x14ac:dyDescent="0.2">
      <c r="A19" s="13" t="s">
        <v>43</v>
      </c>
      <c r="B19" s="14" t="s">
        <v>44</v>
      </c>
      <c r="C19" s="15">
        <v>6697.2</v>
      </c>
      <c r="D19" s="15">
        <v>0</v>
      </c>
      <c r="E19" s="15">
        <v>150</v>
      </c>
      <c r="F19" s="15">
        <v>1650</v>
      </c>
      <c r="G19" s="15">
        <v>8497.2000000000007</v>
      </c>
      <c r="H19" s="15">
        <v>0</v>
      </c>
      <c r="I19" s="15">
        <v>719.42</v>
      </c>
      <c r="J19" s="15">
        <v>30.83</v>
      </c>
      <c r="K19" s="15">
        <v>0.05</v>
      </c>
      <c r="L19" s="15">
        <v>770.18</v>
      </c>
      <c r="M19" s="15">
        <v>4796</v>
      </c>
      <c r="N19" s="11">
        <f>G19-M19</f>
        <v>3701.2000000000007</v>
      </c>
    </row>
    <row r="20" spans="1:14" ht="12" x14ac:dyDescent="0.2">
      <c r="A20" s="13" t="s">
        <v>45</v>
      </c>
      <c r="B20" s="14" t="s">
        <v>46</v>
      </c>
      <c r="C20" s="15">
        <v>6697.2</v>
      </c>
      <c r="D20" s="15">
        <v>6697.2</v>
      </c>
      <c r="E20" s="15">
        <v>150</v>
      </c>
      <c r="F20" s="15">
        <v>1650</v>
      </c>
      <c r="G20" s="15">
        <v>15194.4</v>
      </c>
      <c r="H20" s="15">
        <v>814</v>
      </c>
      <c r="I20" s="15">
        <v>719.42</v>
      </c>
      <c r="J20" s="15">
        <v>30.83</v>
      </c>
      <c r="K20" s="15">
        <v>-0.03</v>
      </c>
      <c r="L20" s="15">
        <v>770.18</v>
      </c>
      <c r="M20" s="15">
        <v>5205.3999999999996</v>
      </c>
      <c r="N20" s="11">
        <f>G20-M20</f>
        <v>9989</v>
      </c>
    </row>
    <row r="21" spans="1:14" ht="12" x14ac:dyDescent="0.2">
      <c r="A21" s="13" t="s">
        <v>47</v>
      </c>
      <c r="B21" s="14" t="s">
        <v>48</v>
      </c>
      <c r="C21" s="15">
        <v>7178.85</v>
      </c>
      <c r="D21" s="15">
        <v>0</v>
      </c>
      <c r="E21" s="15">
        <v>0</v>
      </c>
      <c r="F21" s="15">
        <v>2000</v>
      </c>
      <c r="G21" s="15">
        <v>9178.85</v>
      </c>
      <c r="H21" s="15">
        <v>0</v>
      </c>
      <c r="I21" s="15">
        <v>822.3</v>
      </c>
      <c r="J21" s="15">
        <v>33.04</v>
      </c>
      <c r="K21" s="15">
        <v>-0.06</v>
      </c>
      <c r="L21" s="15">
        <v>825.57</v>
      </c>
      <c r="M21" s="15">
        <v>4309.8500000000004</v>
      </c>
      <c r="N21" s="11">
        <f>G21-M21</f>
        <v>4869</v>
      </c>
    </row>
    <row r="22" spans="1:14" ht="12" x14ac:dyDescent="0.2">
      <c r="A22" s="13" t="s">
        <v>49</v>
      </c>
      <c r="B22" s="14" t="s">
        <v>50</v>
      </c>
      <c r="C22" s="15">
        <v>6914.7</v>
      </c>
      <c r="D22" s="15">
        <v>0</v>
      </c>
      <c r="E22" s="15">
        <v>150</v>
      </c>
      <c r="F22" s="15">
        <v>1650</v>
      </c>
      <c r="G22" s="15">
        <v>8714.7000000000007</v>
      </c>
      <c r="H22" s="15">
        <v>0</v>
      </c>
      <c r="I22" s="15">
        <v>765.88</v>
      </c>
      <c r="J22" s="15">
        <v>31.83</v>
      </c>
      <c r="K22" s="15">
        <v>0.04</v>
      </c>
      <c r="L22" s="15">
        <v>795.19</v>
      </c>
      <c r="M22" s="15">
        <v>4007.1</v>
      </c>
      <c r="N22" s="11">
        <f>G22-M22</f>
        <v>4707.6000000000004</v>
      </c>
    </row>
    <row r="23" spans="1:14" ht="12" x14ac:dyDescent="0.2">
      <c r="A23" s="13" t="s">
        <v>51</v>
      </c>
      <c r="B23" s="14" t="s">
        <v>52</v>
      </c>
      <c r="C23" s="15">
        <v>7850.25</v>
      </c>
      <c r="D23" s="15">
        <v>7850.25</v>
      </c>
      <c r="E23" s="15">
        <v>0</v>
      </c>
      <c r="F23" s="15">
        <v>2000</v>
      </c>
      <c r="G23" s="15">
        <v>17700.5</v>
      </c>
      <c r="H23" s="15">
        <v>1060</v>
      </c>
      <c r="I23" s="15">
        <v>965.71</v>
      </c>
      <c r="J23" s="15">
        <v>36.130000000000003</v>
      </c>
      <c r="K23" s="15">
        <v>-0.12</v>
      </c>
      <c r="L23" s="15">
        <v>902.78</v>
      </c>
      <c r="M23" s="15">
        <v>6232.5</v>
      </c>
      <c r="N23" s="11">
        <f>G23-M23</f>
        <v>11468</v>
      </c>
    </row>
    <row r="24" spans="1:14" ht="12" x14ac:dyDescent="0.2">
      <c r="A24" s="13" t="s">
        <v>53</v>
      </c>
      <c r="B24" s="14" t="s">
        <v>54</v>
      </c>
      <c r="C24" s="15">
        <v>7850.25</v>
      </c>
      <c r="D24" s="15">
        <v>0</v>
      </c>
      <c r="E24" s="15">
        <v>0</v>
      </c>
      <c r="F24" s="15">
        <v>1650</v>
      </c>
      <c r="G24" s="15">
        <v>9500.25</v>
      </c>
      <c r="H24" s="15">
        <v>0</v>
      </c>
      <c r="I24" s="15">
        <v>965.71</v>
      </c>
      <c r="J24" s="15">
        <v>36.130000000000003</v>
      </c>
      <c r="K24" s="15">
        <v>-0.17</v>
      </c>
      <c r="L24" s="15">
        <v>902.78</v>
      </c>
      <c r="M24" s="15">
        <v>1904.45</v>
      </c>
      <c r="N24" s="11">
        <f>G24-M24</f>
        <v>7595.8</v>
      </c>
    </row>
    <row r="25" spans="1:14" ht="12" x14ac:dyDescent="0.2">
      <c r="A25" s="13" t="s">
        <v>55</v>
      </c>
      <c r="B25" s="14" t="s">
        <v>56</v>
      </c>
      <c r="C25" s="15">
        <v>11749.95</v>
      </c>
      <c r="D25" s="15">
        <v>0</v>
      </c>
      <c r="E25" s="15">
        <v>0</v>
      </c>
      <c r="F25" s="15">
        <v>2000</v>
      </c>
      <c r="G25" s="15">
        <v>13749.95</v>
      </c>
      <c r="H25" s="15">
        <v>0</v>
      </c>
      <c r="I25" s="15">
        <v>1798.69</v>
      </c>
      <c r="J25" s="15">
        <v>54.08</v>
      </c>
      <c r="K25" s="15">
        <v>-0.06</v>
      </c>
      <c r="L25" s="15">
        <v>1351.24</v>
      </c>
      <c r="M25" s="15">
        <v>9037.9500000000007</v>
      </c>
      <c r="N25" s="11">
        <f>G25-M25</f>
        <v>4712</v>
      </c>
    </row>
    <row r="26" spans="1:14" ht="12" x14ac:dyDescent="0.2">
      <c r="A26" s="13" t="s">
        <v>57</v>
      </c>
      <c r="B26" s="14" t="s">
        <v>58</v>
      </c>
      <c r="C26" s="15">
        <v>6914.7</v>
      </c>
      <c r="D26" s="15">
        <v>0</v>
      </c>
      <c r="E26" s="15">
        <v>150</v>
      </c>
      <c r="F26" s="15">
        <v>2000</v>
      </c>
      <c r="G26" s="15">
        <v>9064.7000000000007</v>
      </c>
      <c r="H26" s="15">
        <v>0</v>
      </c>
      <c r="I26" s="15">
        <v>765.88</v>
      </c>
      <c r="J26" s="15">
        <v>31.83</v>
      </c>
      <c r="K26" s="15">
        <v>0</v>
      </c>
      <c r="L26" s="15">
        <v>795.19</v>
      </c>
      <c r="M26" s="15">
        <v>4449.8999999999996</v>
      </c>
      <c r="N26" s="11">
        <f>G26-M26</f>
        <v>4614.8000000000011</v>
      </c>
    </row>
    <row r="27" spans="1:14" ht="12" x14ac:dyDescent="0.2">
      <c r="A27" s="13" t="s">
        <v>59</v>
      </c>
      <c r="B27" s="14" t="s">
        <v>60</v>
      </c>
      <c r="C27" s="15">
        <v>3325.05</v>
      </c>
      <c r="D27" s="15">
        <v>0</v>
      </c>
      <c r="E27" s="15">
        <v>0</v>
      </c>
      <c r="F27" s="15">
        <v>0</v>
      </c>
      <c r="G27" s="15">
        <v>3325.05</v>
      </c>
      <c r="H27" s="15">
        <v>0</v>
      </c>
      <c r="I27" s="15">
        <v>101.48</v>
      </c>
      <c r="J27" s="15">
        <v>15.3</v>
      </c>
      <c r="K27" s="15">
        <v>7.0000000000000007E-2</v>
      </c>
      <c r="L27" s="15">
        <v>0</v>
      </c>
      <c r="M27" s="15">
        <v>116.85</v>
      </c>
      <c r="N27" s="11">
        <f>G27-M27</f>
        <v>3208.2000000000003</v>
      </c>
    </row>
    <row r="28" spans="1:14" ht="12" x14ac:dyDescent="0.2">
      <c r="A28" s="13" t="s">
        <v>61</v>
      </c>
      <c r="B28" s="14" t="s">
        <v>62</v>
      </c>
      <c r="C28" s="15">
        <v>5438.85</v>
      </c>
      <c r="D28" s="15">
        <v>0</v>
      </c>
      <c r="E28" s="15">
        <v>150</v>
      </c>
      <c r="F28" s="15">
        <v>2000</v>
      </c>
      <c r="G28" s="15">
        <v>7588.85</v>
      </c>
      <c r="H28" s="15">
        <v>0</v>
      </c>
      <c r="I28" s="15">
        <v>492.13</v>
      </c>
      <c r="J28" s="15">
        <v>25.03</v>
      </c>
      <c r="K28" s="15">
        <v>0.02</v>
      </c>
      <c r="L28" s="15">
        <v>625.47</v>
      </c>
      <c r="M28" s="15">
        <v>3366.65</v>
      </c>
      <c r="N28" s="11">
        <f>G28-M28</f>
        <v>4222.2000000000007</v>
      </c>
    </row>
    <row r="29" spans="1:14" ht="12" x14ac:dyDescent="0.2">
      <c r="A29" s="13" t="s">
        <v>63</v>
      </c>
      <c r="B29" s="14" t="s">
        <v>64</v>
      </c>
      <c r="C29" s="15">
        <v>8879.9699999999993</v>
      </c>
      <c r="D29" s="15">
        <v>8879.9699999999993</v>
      </c>
      <c r="E29" s="15">
        <v>0</v>
      </c>
      <c r="F29" s="15">
        <v>0</v>
      </c>
      <c r="G29" s="15">
        <v>17759.939999999999</v>
      </c>
      <c r="H29" s="15">
        <v>1280</v>
      </c>
      <c r="I29" s="15">
        <v>1185.6600000000001</v>
      </c>
      <c r="J29" s="15">
        <v>40.869999999999997</v>
      </c>
      <c r="K29" s="15">
        <v>0.01</v>
      </c>
      <c r="L29" s="15">
        <v>1021.2</v>
      </c>
      <c r="M29" s="15">
        <v>7235.74</v>
      </c>
      <c r="N29" s="11">
        <f>G29-M29</f>
        <v>10524.199999999999</v>
      </c>
    </row>
    <row r="30" spans="1:14" ht="12" x14ac:dyDescent="0.2">
      <c r="A30" s="13" t="s">
        <v>65</v>
      </c>
      <c r="B30" s="14" t="s">
        <v>66</v>
      </c>
      <c r="C30" s="15">
        <v>15249.9</v>
      </c>
      <c r="D30" s="15">
        <v>0</v>
      </c>
      <c r="E30" s="15">
        <v>0</v>
      </c>
      <c r="F30" s="15">
        <v>2000</v>
      </c>
      <c r="G30" s="15">
        <v>17249.900000000001</v>
      </c>
      <c r="H30" s="15">
        <v>0</v>
      </c>
      <c r="I30" s="15">
        <v>2588.0300000000002</v>
      </c>
      <c r="J30" s="15">
        <v>70.19</v>
      </c>
      <c r="K30" s="15">
        <v>0.14000000000000001</v>
      </c>
      <c r="L30" s="15">
        <v>1753.74</v>
      </c>
      <c r="M30" s="15">
        <v>7468.1</v>
      </c>
      <c r="N30" s="11">
        <f>G30-M30</f>
        <v>9781.8000000000011</v>
      </c>
    </row>
    <row r="31" spans="1:14" ht="12" x14ac:dyDescent="0.2">
      <c r="A31" s="13" t="s">
        <v>67</v>
      </c>
      <c r="B31" s="14" t="s">
        <v>68</v>
      </c>
      <c r="C31" s="15">
        <v>5392.2</v>
      </c>
      <c r="D31" s="15">
        <v>0</v>
      </c>
      <c r="E31" s="15">
        <v>150</v>
      </c>
      <c r="F31" s="15">
        <v>2000</v>
      </c>
      <c r="G31" s="15">
        <v>7542.2</v>
      </c>
      <c r="H31" s="15">
        <v>0</v>
      </c>
      <c r="I31" s="15">
        <v>484.67</v>
      </c>
      <c r="J31" s="15">
        <v>24.82</v>
      </c>
      <c r="K31" s="15">
        <v>0.01</v>
      </c>
      <c r="L31" s="15">
        <v>620.1</v>
      </c>
      <c r="M31" s="15">
        <v>1129.5999999999999</v>
      </c>
      <c r="N31" s="11">
        <f>G31-M31</f>
        <v>6412.6</v>
      </c>
    </row>
    <row r="32" spans="1:14" ht="12" x14ac:dyDescent="0.2">
      <c r="A32" s="13" t="s">
        <v>69</v>
      </c>
      <c r="B32" s="14" t="s">
        <v>70</v>
      </c>
      <c r="C32" s="15">
        <v>5438.85</v>
      </c>
      <c r="D32" s="15">
        <v>0</v>
      </c>
      <c r="E32" s="15">
        <v>150</v>
      </c>
      <c r="F32" s="15">
        <v>2000</v>
      </c>
      <c r="G32" s="15">
        <v>7588.85</v>
      </c>
      <c r="H32" s="15">
        <v>0</v>
      </c>
      <c r="I32" s="15">
        <v>492.13</v>
      </c>
      <c r="J32" s="15">
        <v>25.03</v>
      </c>
      <c r="K32" s="15">
        <v>0.02</v>
      </c>
      <c r="L32" s="15">
        <v>625.47</v>
      </c>
      <c r="M32" s="15">
        <v>1142.6500000000001</v>
      </c>
      <c r="N32" s="11">
        <f>G32-M32</f>
        <v>6446.2000000000007</v>
      </c>
    </row>
    <row r="33" spans="1:14" ht="12" x14ac:dyDescent="0.2">
      <c r="A33" s="13" t="s">
        <v>71</v>
      </c>
      <c r="B33" s="14" t="s">
        <v>72</v>
      </c>
      <c r="C33" s="15">
        <v>7850.25</v>
      </c>
      <c r="D33" s="15">
        <v>0</v>
      </c>
      <c r="E33" s="15">
        <v>0</v>
      </c>
      <c r="F33" s="15">
        <v>1650</v>
      </c>
      <c r="G33" s="15">
        <v>9500.25</v>
      </c>
      <c r="H33" s="15">
        <v>0</v>
      </c>
      <c r="I33" s="15">
        <v>965.71</v>
      </c>
      <c r="J33" s="15">
        <v>36.130000000000003</v>
      </c>
      <c r="K33" s="15">
        <v>0.03</v>
      </c>
      <c r="L33" s="15">
        <v>902.78</v>
      </c>
      <c r="M33" s="15">
        <v>4447.6499999999996</v>
      </c>
      <c r="N33" s="11">
        <f>G33-M33</f>
        <v>5052.6000000000004</v>
      </c>
    </row>
    <row r="34" spans="1:14" ht="12" x14ac:dyDescent="0.2">
      <c r="A34" s="13" t="s">
        <v>73</v>
      </c>
      <c r="B34" s="14" t="s">
        <v>74</v>
      </c>
      <c r="C34" s="15">
        <v>5547.15</v>
      </c>
      <c r="D34" s="15">
        <v>0</v>
      </c>
      <c r="E34" s="15">
        <v>150</v>
      </c>
      <c r="F34" s="15">
        <v>1650</v>
      </c>
      <c r="G34" s="15">
        <v>7347.15</v>
      </c>
      <c r="H34" s="15">
        <v>0</v>
      </c>
      <c r="I34" s="15">
        <v>510.08</v>
      </c>
      <c r="J34" s="15">
        <v>25.53</v>
      </c>
      <c r="K34" s="15">
        <v>0.02</v>
      </c>
      <c r="L34" s="15">
        <v>637.91999999999996</v>
      </c>
      <c r="M34" s="15">
        <v>1173.55</v>
      </c>
      <c r="N34" s="11">
        <f>G34-M34</f>
        <v>6173.5999999999995</v>
      </c>
    </row>
    <row r="35" spans="1:14" ht="12" x14ac:dyDescent="0.2">
      <c r="A35" s="13" t="s">
        <v>75</v>
      </c>
      <c r="B35" s="14" t="s">
        <v>76</v>
      </c>
      <c r="C35" s="15">
        <v>21750</v>
      </c>
      <c r="D35" s="15">
        <v>0</v>
      </c>
      <c r="E35" s="15">
        <v>0</v>
      </c>
      <c r="F35" s="15">
        <v>2000</v>
      </c>
      <c r="G35" s="15">
        <v>23750</v>
      </c>
      <c r="H35" s="15">
        <v>0</v>
      </c>
      <c r="I35" s="15">
        <v>4166.18</v>
      </c>
      <c r="J35" s="15">
        <v>100.11</v>
      </c>
      <c r="K35" s="15">
        <v>0.06</v>
      </c>
      <c r="L35" s="15">
        <v>2501.25</v>
      </c>
      <c r="M35" s="15">
        <v>9017.6</v>
      </c>
      <c r="N35" s="11">
        <f>G35-M35</f>
        <v>14732.4</v>
      </c>
    </row>
    <row r="36" spans="1:14" ht="12.75" thickBot="1" x14ac:dyDescent="0.25">
      <c r="A36" s="17" t="s">
        <v>77</v>
      </c>
      <c r="B36" s="18" t="s">
        <v>78</v>
      </c>
      <c r="C36" s="19">
        <v>15249.9</v>
      </c>
      <c r="D36" s="19">
        <v>0</v>
      </c>
      <c r="E36" s="19">
        <v>0</v>
      </c>
      <c r="F36" s="19">
        <v>2000</v>
      </c>
      <c r="G36" s="19">
        <v>17249.900000000001</v>
      </c>
      <c r="H36" s="19">
        <v>0</v>
      </c>
      <c r="I36" s="19">
        <v>2588.0300000000002</v>
      </c>
      <c r="J36" s="19">
        <v>70.19</v>
      </c>
      <c r="K36" s="19">
        <v>-0.06</v>
      </c>
      <c r="L36" s="19">
        <v>1753.74</v>
      </c>
      <c r="M36" s="19">
        <v>4411.8999999999996</v>
      </c>
      <c r="N36" s="11">
        <f>G36-M36</f>
        <v>12838.000000000002</v>
      </c>
    </row>
    <row r="37" spans="1:14" ht="12.75" thickBot="1" x14ac:dyDescent="0.25">
      <c r="A37" s="21" t="s">
        <v>79</v>
      </c>
      <c r="B37" s="22" t="s">
        <v>80</v>
      </c>
      <c r="C37" s="23">
        <v>258138.12</v>
      </c>
      <c r="D37" s="23">
        <v>61851.98</v>
      </c>
      <c r="E37" s="23">
        <v>1650</v>
      </c>
      <c r="F37" s="23">
        <v>50500</v>
      </c>
      <c r="G37" s="23">
        <v>372140.1</v>
      </c>
      <c r="H37" s="23">
        <v>8189</v>
      </c>
      <c r="I37" s="23">
        <v>34463.19</v>
      </c>
      <c r="J37" s="23">
        <v>1188.1300000000001</v>
      </c>
      <c r="K37" s="23">
        <v>0.03</v>
      </c>
      <c r="L37" s="23">
        <v>29303.54</v>
      </c>
      <c r="M37" s="23">
        <v>130828.1</v>
      </c>
      <c r="N37" s="23">
        <f>SUM(N7:N36)</f>
        <v>241312.00000000003</v>
      </c>
    </row>
    <row r="39" spans="1:14" x14ac:dyDescent="0.2">
      <c r="C39" s="1" t="s">
        <v>80</v>
      </c>
      <c r="D39" s="1" t="s">
        <v>80</v>
      </c>
      <c r="E39" s="1" t="s">
        <v>80</v>
      </c>
      <c r="F39" s="1" t="s">
        <v>80</v>
      </c>
      <c r="G39" s="1" t="s">
        <v>80</v>
      </c>
      <c r="H39" s="1" t="s">
        <v>80</v>
      </c>
      <c r="I39" s="1" t="s">
        <v>80</v>
      </c>
      <c r="J39" s="1" t="s">
        <v>80</v>
      </c>
      <c r="K39" s="1" t="s">
        <v>80</v>
      </c>
      <c r="L39" s="1" t="s">
        <v>80</v>
      </c>
      <c r="M39" s="1" t="s">
        <v>80</v>
      </c>
    </row>
    <row r="40" spans="1:14" x14ac:dyDescent="0.2">
      <c r="A40" s="2" t="s">
        <v>80</v>
      </c>
      <c r="B40" s="1" t="s">
        <v>80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</sheetData>
  <mergeCells count="4">
    <mergeCell ref="A4:N4"/>
    <mergeCell ref="A1:N1"/>
    <mergeCell ref="A2:N2"/>
    <mergeCell ref="A3:N3"/>
  </mergeCells>
  <conditionalFormatting sqref="A1:A2 A5:XFD1048576 O1:XFD4 A4">
    <cfRule type="cellIs" dxfId="1" priority="1" operator="lessThan">
      <formula>0</formula>
    </cfRule>
  </conditionalFormatting>
  <pageMargins left="0.25" right="0.25" top="0.75" bottom="0.75" header="0.3" footer="0.3"/>
  <pageSetup scale="66" fitToHeight="0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16B93-AE6B-42AB-9CC1-30E10F54E794}">
  <sheetPr>
    <pageSetUpPr fitToPage="1"/>
  </sheetPr>
  <dimension ref="A1:W44"/>
  <sheetViews>
    <sheetView showGridLines="0" zoomScaleNormal="100" workbookViewId="0">
      <pane xSplit="2" ySplit="6" topLeftCell="H7" activePane="bottomRight" state="frozen"/>
      <selection pane="topRight" activeCell="C1" sqref="C1"/>
      <selection pane="bottomLeft" activeCell="A8" sqref="A8"/>
      <selection pane="bottomRight" activeCell="I48" sqref="I48"/>
    </sheetView>
  </sheetViews>
  <sheetFormatPr baseColWidth="10" defaultRowHeight="11.25" x14ac:dyDescent="0.2"/>
  <cols>
    <col min="1" max="1" width="10" style="2" customWidth="1"/>
    <col min="2" max="2" width="32.140625" style="1" customWidth="1"/>
    <col min="3" max="3" width="13.28515625" style="1" customWidth="1"/>
    <col min="4" max="4" width="13.42578125" style="1" customWidth="1"/>
    <col min="5" max="5" width="13.28515625" style="1" customWidth="1"/>
    <col min="6" max="6" width="13.42578125" style="1" customWidth="1"/>
    <col min="7" max="7" width="14.42578125" style="1" customWidth="1"/>
    <col min="8" max="8" width="12.42578125" style="1" customWidth="1"/>
    <col min="9" max="9" width="14.42578125" style="1" customWidth="1"/>
    <col min="10" max="10" width="13.5703125" style="1" customWidth="1"/>
    <col min="11" max="11" width="10.140625" style="1" customWidth="1"/>
    <col min="12" max="12" width="14" style="1" customWidth="1"/>
    <col min="13" max="13" width="12.42578125" style="1" customWidth="1"/>
    <col min="14" max="15" width="12.7109375" style="1" customWidth="1"/>
    <col min="16" max="16" width="11" style="1" customWidth="1"/>
    <col min="17" max="17" width="12.42578125" style="1" customWidth="1"/>
    <col min="18" max="19" width="14.140625" style="1" customWidth="1"/>
    <col min="20" max="20" width="14.5703125" style="1" customWidth="1"/>
    <col min="21" max="21" width="16" style="1" customWidth="1"/>
    <col min="22" max="22" width="13.28515625" style="1" customWidth="1"/>
    <col min="23" max="23" width="14.28515625" style="1" customWidth="1"/>
    <col min="24" max="24" width="11.42578125" style="1" customWidth="1"/>
    <col min="25" max="16384" width="11.42578125" style="1"/>
  </cols>
  <sheetData>
    <row r="1" spans="1:23" ht="18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ht="18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ht="18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pans="1:23" ht="5.25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3" ht="15.75" x14ac:dyDescent="0.25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ht="12" thickBot="1" x14ac:dyDescent="0.25">
      <c r="A6" s="24" t="s">
        <v>86</v>
      </c>
      <c r="B6" s="4"/>
    </row>
    <row r="7" spans="1:23" s="3" customFormat="1" ht="36.75" thickBot="1" x14ac:dyDescent="0.25">
      <c r="A7" s="6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81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7" t="s">
        <v>13</v>
      </c>
      <c r="O7" s="7" t="s">
        <v>14</v>
      </c>
      <c r="P7" s="7" t="s">
        <v>15</v>
      </c>
      <c r="Q7" s="7" t="s">
        <v>16</v>
      </c>
      <c r="R7" s="7" t="s">
        <v>83</v>
      </c>
      <c r="S7" s="7" t="s">
        <v>84</v>
      </c>
      <c r="T7" s="7" t="s">
        <v>82</v>
      </c>
      <c r="U7" s="7" t="s">
        <v>17</v>
      </c>
      <c r="V7" s="7" t="s">
        <v>18</v>
      </c>
      <c r="W7" s="8" t="s">
        <v>87</v>
      </c>
    </row>
    <row r="8" spans="1:23" ht="12" x14ac:dyDescent="0.2">
      <c r="A8" s="13" t="s">
        <v>21</v>
      </c>
      <c r="B8" s="14" t="s">
        <v>22</v>
      </c>
      <c r="C8" s="15">
        <v>7178.85</v>
      </c>
      <c r="D8" s="15">
        <v>7178.85</v>
      </c>
      <c r="E8" s="15">
        <v>0</v>
      </c>
      <c r="F8" s="15">
        <v>2000</v>
      </c>
      <c r="G8" s="15">
        <v>16357.7</v>
      </c>
      <c r="H8" s="15">
        <v>917</v>
      </c>
      <c r="I8" s="15">
        <v>822.3</v>
      </c>
      <c r="J8" s="15">
        <v>33.04</v>
      </c>
      <c r="K8" s="15">
        <v>-0.01</v>
      </c>
      <c r="L8" s="15">
        <v>825.57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2597.9</v>
      </c>
      <c r="S8" s="11">
        <f t="shared" ref="S8:S33" si="0">G8-R8</f>
        <v>13759.800000000001</v>
      </c>
      <c r="T8" s="15">
        <f t="shared" ref="T8:T33" si="1">G8-F8-R8</f>
        <v>11759.800000000001</v>
      </c>
      <c r="U8" s="15">
        <v>1471.66</v>
      </c>
      <c r="V8" s="15">
        <v>143.58000000000001</v>
      </c>
      <c r="W8" s="16">
        <f t="shared" ref="W8:W33" si="2">SUM(U8:V8)</f>
        <v>1615.24</v>
      </c>
    </row>
    <row r="9" spans="1:23" ht="12" x14ac:dyDescent="0.2">
      <c r="A9" s="13" t="s">
        <v>23</v>
      </c>
      <c r="B9" s="14" t="s">
        <v>24</v>
      </c>
      <c r="C9" s="15">
        <v>9525</v>
      </c>
      <c r="D9" s="15">
        <v>0</v>
      </c>
      <c r="E9" s="15">
        <v>0</v>
      </c>
      <c r="F9" s="15">
        <v>2000</v>
      </c>
      <c r="G9" s="15">
        <v>11525</v>
      </c>
      <c r="H9" s="15">
        <v>0</v>
      </c>
      <c r="I9" s="15">
        <v>1323.44</v>
      </c>
      <c r="J9" s="15">
        <v>43.84</v>
      </c>
      <c r="K9" s="15">
        <v>0.14000000000000001</v>
      </c>
      <c r="L9" s="15">
        <v>1095.3800000000001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2462.8000000000002</v>
      </c>
      <c r="S9" s="11">
        <f t="shared" si="0"/>
        <v>9062.2000000000007</v>
      </c>
      <c r="T9" s="15">
        <f t="shared" si="1"/>
        <v>7062.2</v>
      </c>
      <c r="U9" s="15">
        <v>1952.62</v>
      </c>
      <c r="V9" s="15">
        <v>190.5</v>
      </c>
      <c r="W9" s="16">
        <f t="shared" si="2"/>
        <v>2143.12</v>
      </c>
    </row>
    <row r="10" spans="1:23" ht="12" x14ac:dyDescent="0.2">
      <c r="A10" s="13" t="s">
        <v>25</v>
      </c>
      <c r="B10" s="14" t="s">
        <v>26</v>
      </c>
      <c r="C10" s="15">
        <v>8875.0499999999993</v>
      </c>
      <c r="D10" s="15">
        <v>8875.0499999999993</v>
      </c>
      <c r="E10" s="15">
        <v>0</v>
      </c>
      <c r="F10" s="15">
        <v>2000</v>
      </c>
      <c r="G10" s="15">
        <v>19750.099999999999</v>
      </c>
      <c r="H10" s="15">
        <v>1279</v>
      </c>
      <c r="I10" s="15">
        <v>1184.6099999999999</v>
      </c>
      <c r="J10" s="15">
        <v>40.85</v>
      </c>
      <c r="K10" s="15">
        <v>0.01</v>
      </c>
      <c r="L10" s="15">
        <v>1020.63</v>
      </c>
      <c r="M10" s="15">
        <v>4326</v>
      </c>
      <c r="N10" s="15">
        <v>0</v>
      </c>
      <c r="O10" s="15">
        <v>0</v>
      </c>
      <c r="P10" s="15">
        <v>0</v>
      </c>
      <c r="Q10" s="15">
        <v>0</v>
      </c>
      <c r="R10" s="15">
        <v>7851.1</v>
      </c>
      <c r="S10" s="11">
        <f t="shared" si="0"/>
        <v>11898.999999999998</v>
      </c>
      <c r="T10" s="15">
        <f t="shared" si="1"/>
        <v>9898.9999999999982</v>
      </c>
      <c r="U10" s="15">
        <v>1819.39</v>
      </c>
      <c r="V10" s="15">
        <v>177.5</v>
      </c>
      <c r="W10" s="16">
        <f t="shared" si="2"/>
        <v>1996.89</v>
      </c>
    </row>
    <row r="11" spans="1:23" ht="12" x14ac:dyDescent="0.2">
      <c r="A11" s="13" t="s">
        <v>27</v>
      </c>
      <c r="B11" s="14" t="s">
        <v>28</v>
      </c>
      <c r="C11" s="15">
        <v>8880</v>
      </c>
      <c r="D11" s="15">
        <v>8879.9699999999993</v>
      </c>
      <c r="E11" s="15">
        <v>0</v>
      </c>
      <c r="F11" s="15">
        <v>0</v>
      </c>
      <c r="G11" s="15">
        <v>17759.97</v>
      </c>
      <c r="H11" s="15">
        <v>1280</v>
      </c>
      <c r="I11" s="15">
        <v>1185.67</v>
      </c>
      <c r="J11" s="15">
        <v>40.869999999999997</v>
      </c>
      <c r="K11" s="15">
        <v>-0.17</v>
      </c>
      <c r="L11" s="15">
        <v>1021.2</v>
      </c>
      <c r="M11" s="15">
        <v>1692</v>
      </c>
      <c r="N11" s="15">
        <v>0</v>
      </c>
      <c r="O11" s="15">
        <v>0</v>
      </c>
      <c r="P11" s="15">
        <v>0</v>
      </c>
      <c r="Q11" s="15">
        <v>0</v>
      </c>
      <c r="R11" s="15">
        <v>5219.57</v>
      </c>
      <c r="S11" s="11">
        <f t="shared" si="0"/>
        <v>12540.400000000001</v>
      </c>
      <c r="T11" s="15">
        <f t="shared" si="1"/>
        <v>12540.400000000001</v>
      </c>
      <c r="U11" s="15">
        <v>1820.4</v>
      </c>
      <c r="V11" s="15">
        <v>177.6</v>
      </c>
      <c r="W11" s="16">
        <f t="shared" si="2"/>
        <v>1998</v>
      </c>
    </row>
    <row r="12" spans="1:23" ht="12" x14ac:dyDescent="0.2">
      <c r="A12" s="13" t="s">
        <v>29</v>
      </c>
      <c r="B12" s="14" t="s">
        <v>30</v>
      </c>
      <c r="C12" s="15">
        <v>5671.95</v>
      </c>
      <c r="D12" s="15">
        <v>5640.44</v>
      </c>
      <c r="E12" s="15">
        <v>150</v>
      </c>
      <c r="F12" s="15">
        <v>1650</v>
      </c>
      <c r="G12" s="15">
        <v>13112.39</v>
      </c>
      <c r="H12" s="15">
        <v>499</v>
      </c>
      <c r="I12" s="15">
        <v>532.45000000000005</v>
      </c>
      <c r="J12" s="15">
        <v>26.11</v>
      </c>
      <c r="K12" s="15">
        <v>-0.01</v>
      </c>
      <c r="L12" s="15">
        <v>652.27</v>
      </c>
      <c r="M12" s="15">
        <v>0</v>
      </c>
      <c r="N12" s="15">
        <v>0</v>
      </c>
      <c r="O12" s="15">
        <v>2241.37</v>
      </c>
      <c r="P12" s="15">
        <v>103.8</v>
      </c>
      <c r="Q12" s="15">
        <v>0</v>
      </c>
      <c r="R12" s="15">
        <v>4054.99</v>
      </c>
      <c r="S12" s="11">
        <f t="shared" si="0"/>
        <v>9057.4</v>
      </c>
      <c r="T12" s="15">
        <f t="shared" si="1"/>
        <v>7407.4</v>
      </c>
      <c r="U12" s="15">
        <v>1162.75</v>
      </c>
      <c r="V12" s="15">
        <v>113.44</v>
      </c>
      <c r="W12" s="16">
        <f t="shared" si="2"/>
        <v>1276.19</v>
      </c>
    </row>
    <row r="13" spans="1:23" ht="12" x14ac:dyDescent="0.2">
      <c r="A13" s="13" t="s">
        <v>31</v>
      </c>
      <c r="B13" s="14" t="s">
        <v>32</v>
      </c>
      <c r="C13" s="15">
        <v>8875.0499999999993</v>
      </c>
      <c r="D13" s="15">
        <v>0</v>
      </c>
      <c r="E13" s="15">
        <v>0</v>
      </c>
      <c r="F13" s="15">
        <v>2000</v>
      </c>
      <c r="G13" s="15">
        <v>10875.05</v>
      </c>
      <c r="H13" s="15">
        <v>0</v>
      </c>
      <c r="I13" s="15">
        <v>1184.6099999999999</v>
      </c>
      <c r="J13" s="15">
        <v>40.85</v>
      </c>
      <c r="K13" s="15">
        <v>-0.04</v>
      </c>
      <c r="L13" s="15">
        <v>1020.63</v>
      </c>
      <c r="M13" s="15">
        <v>2600</v>
      </c>
      <c r="N13" s="15">
        <v>0</v>
      </c>
      <c r="O13" s="15">
        <v>0</v>
      </c>
      <c r="P13" s="15">
        <v>0</v>
      </c>
      <c r="Q13" s="15">
        <v>0</v>
      </c>
      <c r="R13" s="15">
        <v>4846.05</v>
      </c>
      <c r="S13" s="11">
        <f t="shared" si="0"/>
        <v>6028.9999999999991</v>
      </c>
      <c r="T13" s="15">
        <f t="shared" si="1"/>
        <v>4028.9999999999991</v>
      </c>
      <c r="U13" s="15">
        <v>1819.39</v>
      </c>
      <c r="V13" s="15">
        <v>177.5</v>
      </c>
      <c r="W13" s="16">
        <f t="shared" si="2"/>
        <v>1996.89</v>
      </c>
    </row>
    <row r="14" spans="1:23" ht="12" x14ac:dyDescent="0.2">
      <c r="A14" s="13" t="s">
        <v>33</v>
      </c>
      <c r="B14" s="14" t="s">
        <v>34</v>
      </c>
      <c r="C14" s="15">
        <v>7116.75</v>
      </c>
      <c r="D14" s="15">
        <v>0</v>
      </c>
      <c r="E14" s="15">
        <v>0</v>
      </c>
      <c r="F14" s="15">
        <v>1650</v>
      </c>
      <c r="G14" s="15">
        <v>8766.75</v>
      </c>
      <c r="H14" s="15">
        <v>0</v>
      </c>
      <c r="I14" s="15">
        <v>809.04</v>
      </c>
      <c r="J14" s="15">
        <v>32.76</v>
      </c>
      <c r="K14" s="15">
        <v>-0.09</v>
      </c>
      <c r="L14" s="15">
        <v>818.43</v>
      </c>
      <c r="M14" s="15">
        <v>2790.41</v>
      </c>
      <c r="N14" s="15">
        <v>0</v>
      </c>
      <c r="O14" s="15">
        <v>0</v>
      </c>
      <c r="P14" s="15">
        <v>0</v>
      </c>
      <c r="Q14" s="15">
        <v>0</v>
      </c>
      <c r="R14" s="15">
        <v>4450.55</v>
      </c>
      <c r="S14" s="11">
        <f t="shared" si="0"/>
        <v>4316.2</v>
      </c>
      <c r="T14" s="15">
        <f t="shared" si="1"/>
        <v>2666.2</v>
      </c>
      <c r="U14" s="15">
        <v>1458.93</v>
      </c>
      <c r="V14" s="15">
        <v>142.34</v>
      </c>
      <c r="W14" s="16">
        <f t="shared" si="2"/>
        <v>1601.27</v>
      </c>
    </row>
    <row r="15" spans="1:23" ht="12" x14ac:dyDescent="0.2">
      <c r="A15" s="13" t="s">
        <v>35</v>
      </c>
      <c r="B15" s="14" t="s">
        <v>36</v>
      </c>
      <c r="C15" s="15">
        <v>7850.25</v>
      </c>
      <c r="D15" s="15">
        <v>7850.25</v>
      </c>
      <c r="E15" s="15">
        <v>0</v>
      </c>
      <c r="F15" s="15">
        <v>1650</v>
      </c>
      <c r="G15" s="15">
        <v>17350.5</v>
      </c>
      <c r="H15" s="15">
        <v>1060</v>
      </c>
      <c r="I15" s="15">
        <v>965.71</v>
      </c>
      <c r="J15" s="15">
        <v>36.130000000000003</v>
      </c>
      <c r="K15" s="15">
        <v>0.08</v>
      </c>
      <c r="L15" s="15">
        <v>902.78</v>
      </c>
      <c r="M15" s="15">
        <v>2000</v>
      </c>
      <c r="N15" s="15">
        <v>0</v>
      </c>
      <c r="O15" s="15">
        <v>0</v>
      </c>
      <c r="P15" s="15">
        <v>0</v>
      </c>
      <c r="Q15" s="15">
        <v>0</v>
      </c>
      <c r="R15" s="15">
        <v>4964.7</v>
      </c>
      <c r="S15" s="11">
        <f t="shared" si="0"/>
        <v>12385.8</v>
      </c>
      <c r="T15" s="15">
        <f t="shared" si="1"/>
        <v>10735.8</v>
      </c>
      <c r="U15" s="15">
        <v>1609.32</v>
      </c>
      <c r="V15" s="15">
        <v>157.01</v>
      </c>
      <c r="W15" s="16">
        <f t="shared" si="2"/>
        <v>1766.33</v>
      </c>
    </row>
    <row r="16" spans="1:23" ht="12" x14ac:dyDescent="0.2">
      <c r="A16" s="13" t="s">
        <v>37</v>
      </c>
      <c r="B16" s="14" t="s">
        <v>38</v>
      </c>
      <c r="C16" s="15">
        <v>6500.4</v>
      </c>
      <c r="D16" s="15">
        <v>0</v>
      </c>
      <c r="E16" s="15">
        <v>150</v>
      </c>
      <c r="F16" s="15">
        <v>1650</v>
      </c>
      <c r="G16" s="15">
        <v>8300.4</v>
      </c>
      <c r="H16" s="15">
        <v>0</v>
      </c>
      <c r="I16" s="15">
        <v>680.9</v>
      </c>
      <c r="J16" s="15">
        <v>29.92</v>
      </c>
      <c r="K16" s="15">
        <v>0.03</v>
      </c>
      <c r="L16" s="15">
        <v>747.55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1458.4</v>
      </c>
      <c r="S16" s="11">
        <f t="shared" si="0"/>
        <v>6842</v>
      </c>
      <c r="T16" s="15">
        <f t="shared" si="1"/>
        <v>5192</v>
      </c>
      <c r="U16" s="15">
        <v>1332.58</v>
      </c>
      <c r="V16" s="15">
        <v>130.01</v>
      </c>
      <c r="W16" s="16">
        <f t="shared" si="2"/>
        <v>1462.59</v>
      </c>
    </row>
    <row r="17" spans="1:23" ht="12" x14ac:dyDescent="0.2">
      <c r="A17" s="13" t="s">
        <v>39</v>
      </c>
      <c r="B17" s="14" t="s">
        <v>40</v>
      </c>
      <c r="C17" s="15">
        <v>9525</v>
      </c>
      <c r="D17" s="15">
        <v>0</v>
      </c>
      <c r="E17" s="15">
        <v>0</v>
      </c>
      <c r="F17" s="15">
        <v>2000</v>
      </c>
      <c r="G17" s="15">
        <v>11525</v>
      </c>
      <c r="H17" s="15">
        <v>0</v>
      </c>
      <c r="I17" s="15">
        <v>1323.44</v>
      </c>
      <c r="J17" s="15">
        <v>43.84</v>
      </c>
      <c r="K17" s="15">
        <v>-0.01</v>
      </c>
      <c r="L17" s="15">
        <v>1095.3800000000001</v>
      </c>
      <c r="M17" s="15">
        <v>864</v>
      </c>
      <c r="N17" s="15">
        <v>957.31</v>
      </c>
      <c r="O17" s="15">
        <v>2999.55</v>
      </c>
      <c r="P17" s="15">
        <v>152.69999999999999</v>
      </c>
      <c r="Q17" s="15">
        <v>27.39</v>
      </c>
      <c r="R17" s="15">
        <v>7463.6</v>
      </c>
      <c r="S17" s="11">
        <f t="shared" si="0"/>
        <v>4061.3999999999996</v>
      </c>
      <c r="T17" s="15">
        <f t="shared" si="1"/>
        <v>2061.3999999999996</v>
      </c>
      <c r="U17" s="15">
        <v>1952.62</v>
      </c>
      <c r="V17" s="15">
        <v>190.5</v>
      </c>
      <c r="W17" s="16">
        <f t="shared" si="2"/>
        <v>2143.12</v>
      </c>
    </row>
    <row r="18" spans="1:23" ht="12" x14ac:dyDescent="0.2">
      <c r="A18" s="13" t="s">
        <v>41</v>
      </c>
      <c r="B18" s="14" t="s">
        <v>42</v>
      </c>
      <c r="C18" s="15">
        <v>6914.7</v>
      </c>
      <c r="D18" s="15">
        <v>0</v>
      </c>
      <c r="E18" s="15">
        <v>150</v>
      </c>
      <c r="F18" s="15">
        <v>2000</v>
      </c>
      <c r="G18" s="15">
        <v>9064.7000000000007</v>
      </c>
      <c r="H18" s="15">
        <v>0</v>
      </c>
      <c r="I18" s="15">
        <v>765.88</v>
      </c>
      <c r="J18" s="15">
        <v>31.83</v>
      </c>
      <c r="K18" s="15">
        <v>0</v>
      </c>
      <c r="L18" s="15">
        <v>795.19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1592.9</v>
      </c>
      <c r="S18" s="11">
        <f t="shared" si="0"/>
        <v>7471.8000000000011</v>
      </c>
      <c r="T18" s="15">
        <f t="shared" si="1"/>
        <v>5471.8000000000011</v>
      </c>
      <c r="U18" s="15">
        <v>1417.51</v>
      </c>
      <c r="V18" s="15">
        <v>138.29</v>
      </c>
      <c r="W18" s="16">
        <f t="shared" si="2"/>
        <v>1555.8</v>
      </c>
    </row>
    <row r="19" spans="1:23" ht="12" x14ac:dyDescent="0.2">
      <c r="A19" s="13" t="s">
        <v>43</v>
      </c>
      <c r="B19" s="14" t="s">
        <v>44</v>
      </c>
      <c r="C19" s="15">
        <v>6697.2</v>
      </c>
      <c r="D19" s="15">
        <v>0</v>
      </c>
      <c r="E19" s="15">
        <v>150</v>
      </c>
      <c r="F19" s="15">
        <v>1650</v>
      </c>
      <c r="G19" s="15">
        <v>8497.2000000000007</v>
      </c>
      <c r="H19" s="15">
        <v>0</v>
      </c>
      <c r="I19" s="15">
        <v>719.42</v>
      </c>
      <c r="J19" s="15">
        <v>30.83</v>
      </c>
      <c r="K19" s="15">
        <v>0.05</v>
      </c>
      <c r="L19" s="15">
        <v>770.18</v>
      </c>
      <c r="M19" s="15">
        <v>0</v>
      </c>
      <c r="N19" s="15">
        <v>1083.56</v>
      </c>
      <c r="O19" s="15">
        <v>2071.96</v>
      </c>
      <c r="P19" s="15">
        <v>91.8</v>
      </c>
      <c r="Q19" s="15">
        <v>28.2</v>
      </c>
      <c r="R19" s="15">
        <v>4796</v>
      </c>
      <c r="S19" s="11">
        <f t="shared" si="0"/>
        <v>3701.2000000000007</v>
      </c>
      <c r="T19" s="15">
        <f t="shared" si="1"/>
        <v>2051.2000000000007</v>
      </c>
      <c r="U19" s="15">
        <v>1372.93</v>
      </c>
      <c r="V19" s="15">
        <v>133.94</v>
      </c>
      <c r="W19" s="16">
        <f t="shared" si="2"/>
        <v>1506.8700000000001</v>
      </c>
    </row>
    <row r="20" spans="1:23" ht="12" x14ac:dyDescent="0.2">
      <c r="A20" s="13" t="s">
        <v>45</v>
      </c>
      <c r="B20" s="14" t="s">
        <v>46</v>
      </c>
      <c r="C20" s="15">
        <v>6697.2</v>
      </c>
      <c r="D20" s="15">
        <v>6697.2</v>
      </c>
      <c r="E20" s="15">
        <v>150</v>
      </c>
      <c r="F20" s="15">
        <v>1650</v>
      </c>
      <c r="G20" s="15">
        <v>15194.4</v>
      </c>
      <c r="H20" s="15">
        <v>814</v>
      </c>
      <c r="I20" s="15">
        <v>719.42</v>
      </c>
      <c r="J20" s="15">
        <v>30.83</v>
      </c>
      <c r="K20" s="15">
        <v>-0.03</v>
      </c>
      <c r="L20" s="15">
        <v>770.18</v>
      </c>
      <c r="M20" s="15">
        <v>2871</v>
      </c>
      <c r="N20" s="15">
        <v>0</v>
      </c>
      <c r="O20" s="15">
        <v>0</v>
      </c>
      <c r="P20" s="15">
        <v>0</v>
      </c>
      <c r="Q20" s="15">
        <v>0</v>
      </c>
      <c r="R20" s="15">
        <v>5205.3999999999996</v>
      </c>
      <c r="S20" s="11">
        <f t="shared" si="0"/>
        <v>9989</v>
      </c>
      <c r="T20" s="15">
        <f t="shared" si="1"/>
        <v>8339</v>
      </c>
      <c r="U20" s="15">
        <v>1372.93</v>
      </c>
      <c r="V20" s="15">
        <v>133.94</v>
      </c>
      <c r="W20" s="16">
        <f t="shared" si="2"/>
        <v>1506.8700000000001</v>
      </c>
    </row>
    <row r="21" spans="1:23" ht="12" x14ac:dyDescent="0.2">
      <c r="A21" s="13" t="s">
        <v>47</v>
      </c>
      <c r="B21" s="14" t="s">
        <v>48</v>
      </c>
      <c r="C21" s="15">
        <v>7178.85</v>
      </c>
      <c r="D21" s="15">
        <v>0</v>
      </c>
      <c r="E21" s="15">
        <v>0</v>
      </c>
      <c r="F21" s="15">
        <v>2000</v>
      </c>
      <c r="G21" s="15">
        <v>9178.85</v>
      </c>
      <c r="H21" s="15">
        <v>0</v>
      </c>
      <c r="I21" s="15">
        <v>822.3</v>
      </c>
      <c r="J21" s="15">
        <v>33.04</v>
      </c>
      <c r="K21" s="15">
        <v>-0.06</v>
      </c>
      <c r="L21" s="15">
        <v>825.57</v>
      </c>
      <c r="M21" s="15">
        <v>2629</v>
      </c>
      <c r="N21" s="15">
        <v>0</v>
      </c>
      <c r="O21" s="15">
        <v>0</v>
      </c>
      <c r="P21" s="15">
        <v>0</v>
      </c>
      <c r="Q21" s="15">
        <v>0</v>
      </c>
      <c r="R21" s="15">
        <v>4309.8500000000004</v>
      </c>
      <c r="S21" s="11">
        <f t="shared" si="0"/>
        <v>4869</v>
      </c>
      <c r="T21" s="15">
        <f t="shared" si="1"/>
        <v>2869</v>
      </c>
      <c r="U21" s="15">
        <v>1471.66</v>
      </c>
      <c r="V21" s="15">
        <v>143.58000000000001</v>
      </c>
      <c r="W21" s="16">
        <f t="shared" si="2"/>
        <v>1615.24</v>
      </c>
    </row>
    <row r="22" spans="1:23" ht="12" x14ac:dyDescent="0.2">
      <c r="A22" s="13" t="s">
        <v>49</v>
      </c>
      <c r="B22" s="14" t="s">
        <v>50</v>
      </c>
      <c r="C22" s="15">
        <v>6914.7</v>
      </c>
      <c r="D22" s="15">
        <v>0</v>
      </c>
      <c r="E22" s="15">
        <v>150</v>
      </c>
      <c r="F22" s="15">
        <v>1650</v>
      </c>
      <c r="G22" s="15">
        <v>8714.7000000000007</v>
      </c>
      <c r="H22" s="15">
        <v>0</v>
      </c>
      <c r="I22" s="15">
        <v>765.88</v>
      </c>
      <c r="J22" s="15">
        <v>31.83</v>
      </c>
      <c r="K22" s="15">
        <v>0.04</v>
      </c>
      <c r="L22" s="15">
        <v>795.19</v>
      </c>
      <c r="M22" s="15">
        <v>2414.16</v>
      </c>
      <c r="N22" s="15">
        <v>0</v>
      </c>
      <c r="O22" s="15">
        <v>0</v>
      </c>
      <c r="P22" s="15">
        <v>0</v>
      </c>
      <c r="Q22" s="15">
        <v>0</v>
      </c>
      <c r="R22" s="15">
        <v>4007.1</v>
      </c>
      <c r="S22" s="11">
        <f t="shared" si="0"/>
        <v>4707.6000000000004</v>
      </c>
      <c r="T22" s="15">
        <f t="shared" si="1"/>
        <v>3057.6000000000008</v>
      </c>
      <c r="U22" s="15">
        <v>1417.51</v>
      </c>
      <c r="V22" s="15">
        <v>138.29</v>
      </c>
      <c r="W22" s="16">
        <f t="shared" si="2"/>
        <v>1555.8</v>
      </c>
    </row>
    <row r="23" spans="1:23" ht="12" x14ac:dyDescent="0.2">
      <c r="A23" s="13" t="s">
        <v>51</v>
      </c>
      <c r="B23" s="14" t="s">
        <v>52</v>
      </c>
      <c r="C23" s="15">
        <v>7850.25</v>
      </c>
      <c r="D23" s="15">
        <v>7850.25</v>
      </c>
      <c r="E23" s="15">
        <v>0</v>
      </c>
      <c r="F23" s="15">
        <v>2000</v>
      </c>
      <c r="G23" s="15">
        <v>17700.5</v>
      </c>
      <c r="H23" s="15">
        <v>1060</v>
      </c>
      <c r="I23" s="15">
        <v>965.71</v>
      </c>
      <c r="J23" s="15">
        <v>36.130000000000003</v>
      </c>
      <c r="K23" s="15">
        <v>-0.12</v>
      </c>
      <c r="L23" s="15">
        <v>902.78</v>
      </c>
      <c r="M23" s="15">
        <v>3268</v>
      </c>
      <c r="N23" s="15">
        <v>0</v>
      </c>
      <c r="O23" s="15">
        <v>0</v>
      </c>
      <c r="P23" s="15">
        <v>0</v>
      </c>
      <c r="Q23" s="15">
        <v>0</v>
      </c>
      <c r="R23" s="15">
        <v>6232.5</v>
      </c>
      <c r="S23" s="11">
        <f t="shared" si="0"/>
        <v>11468</v>
      </c>
      <c r="T23" s="15">
        <f t="shared" si="1"/>
        <v>9468</v>
      </c>
      <c r="U23" s="15">
        <v>1609.32</v>
      </c>
      <c r="V23" s="15">
        <v>157.01</v>
      </c>
      <c r="W23" s="16">
        <f t="shared" si="2"/>
        <v>1766.33</v>
      </c>
    </row>
    <row r="24" spans="1:23" ht="12" x14ac:dyDescent="0.2">
      <c r="A24" s="13" t="s">
        <v>53</v>
      </c>
      <c r="B24" s="14" t="s">
        <v>54</v>
      </c>
      <c r="C24" s="15">
        <v>7850.25</v>
      </c>
      <c r="D24" s="15">
        <v>0</v>
      </c>
      <c r="E24" s="15">
        <v>0</v>
      </c>
      <c r="F24" s="15">
        <v>1650</v>
      </c>
      <c r="G24" s="15">
        <v>9500.25</v>
      </c>
      <c r="H24" s="15">
        <v>0</v>
      </c>
      <c r="I24" s="15">
        <v>965.71</v>
      </c>
      <c r="J24" s="15">
        <v>36.130000000000003</v>
      </c>
      <c r="K24" s="15">
        <v>-0.17</v>
      </c>
      <c r="L24" s="15">
        <v>902.78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1904.45</v>
      </c>
      <c r="S24" s="11">
        <f t="shared" si="0"/>
        <v>7595.8</v>
      </c>
      <c r="T24" s="15">
        <f t="shared" si="1"/>
        <v>5945.8</v>
      </c>
      <c r="U24" s="15">
        <v>1609.32</v>
      </c>
      <c r="V24" s="15">
        <v>157.01</v>
      </c>
      <c r="W24" s="16">
        <f t="shared" si="2"/>
        <v>1766.33</v>
      </c>
    </row>
    <row r="25" spans="1:23" ht="12" x14ac:dyDescent="0.2">
      <c r="A25" s="13" t="s">
        <v>55</v>
      </c>
      <c r="B25" s="14" t="s">
        <v>56</v>
      </c>
      <c r="C25" s="15">
        <v>11749.95</v>
      </c>
      <c r="D25" s="15">
        <v>0</v>
      </c>
      <c r="E25" s="15">
        <v>0</v>
      </c>
      <c r="F25" s="15">
        <v>2000</v>
      </c>
      <c r="G25" s="15">
        <v>13749.95</v>
      </c>
      <c r="H25" s="15">
        <v>0</v>
      </c>
      <c r="I25" s="15">
        <v>1798.69</v>
      </c>
      <c r="J25" s="15">
        <v>54.08</v>
      </c>
      <c r="K25" s="15">
        <v>-0.06</v>
      </c>
      <c r="L25" s="15">
        <v>1351.24</v>
      </c>
      <c r="M25" s="15">
        <v>5834</v>
      </c>
      <c r="N25" s="15">
        <v>0</v>
      </c>
      <c r="O25" s="15">
        <v>0</v>
      </c>
      <c r="P25" s="15">
        <v>0</v>
      </c>
      <c r="Q25" s="15">
        <v>0</v>
      </c>
      <c r="R25" s="15">
        <v>9037.9500000000007</v>
      </c>
      <c r="S25" s="11">
        <f t="shared" si="0"/>
        <v>4712</v>
      </c>
      <c r="T25" s="15">
        <f t="shared" si="1"/>
        <v>2712</v>
      </c>
      <c r="U25" s="15">
        <v>2408.7399999999998</v>
      </c>
      <c r="V25" s="15">
        <v>235</v>
      </c>
      <c r="W25" s="16">
        <f t="shared" si="2"/>
        <v>2643.74</v>
      </c>
    </row>
    <row r="26" spans="1:23" ht="12" x14ac:dyDescent="0.2">
      <c r="A26" s="13" t="s">
        <v>57</v>
      </c>
      <c r="B26" s="14" t="s">
        <v>58</v>
      </c>
      <c r="C26" s="15">
        <v>6914.7</v>
      </c>
      <c r="D26" s="15">
        <v>0</v>
      </c>
      <c r="E26" s="15">
        <v>150</v>
      </c>
      <c r="F26" s="15">
        <v>2000</v>
      </c>
      <c r="G26" s="15">
        <v>9064.7000000000007</v>
      </c>
      <c r="H26" s="15">
        <v>0</v>
      </c>
      <c r="I26" s="15">
        <v>765.88</v>
      </c>
      <c r="J26" s="15">
        <v>31.83</v>
      </c>
      <c r="K26" s="15">
        <v>0</v>
      </c>
      <c r="L26" s="15">
        <v>795.19</v>
      </c>
      <c r="M26" s="15">
        <v>2857</v>
      </c>
      <c r="N26" s="15">
        <v>0</v>
      </c>
      <c r="O26" s="15">
        <v>0</v>
      </c>
      <c r="P26" s="15">
        <v>0</v>
      </c>
      <c r="Q26" s="15">
        <v>0</v>
      </c>
      <c r="R26" s="15">
        <v>4449.8999999999996</v>
      </c>
      <c r="S26" s="11">
        <f t="shared" si="0"/>
        <v>4614.8000000000011</v>
      </c>
      <c r="T26" s="15">
        <f t="shared" si="1"/>
        <v>2614.8000000000011</v>
      </c>
      <c r="U26" s="15">
        <v>1417.51</v>
      </c>
      <c r="V26" s="15">
        <v>138.29</v>
      </c>
      <c r="W26" s="16">
        <f t="shared" si="2"/>
        <v>1555.8</v>
      </c>
    </row>
    <row r="27" spans="1:23" ht="12" x14ac:dyDescent="0.2">
      <c r="A27" s="13" t="s">
        <v>61</v>
      </c>
      <c r="B27" s="14" t="s">
        <v>62</v>
      </c>
      <c r="C27" s="15">
        <v>5438.85</v>
      </c>
      <c r="D27" s="15">
        <v>0</v>
      </c>
      <c r="E27" s="15">
        <v>150</v>
      </c>
      <c r="F27" s="15">
        <v>2000</v>
      </c>
      <c r="G27" s="15">
        <v>7588.85</v>
      </c>
      <c r="H27" s="15">
        <v>0</v>
      </c>
      <c r="I27" s="15">
        <v>492.13</v>
      </c>
      <c r="J27" s="15">
        <v>25.03</v>
      </c>
      <c r="K27" s="15">
        <v>0.02</v>
      </c>
      <c r="L27" s="15">
        <v>625.47</v>
      </c>
      <c r="M27" s="15">
        <v>2224</v>
      </c>
      <c r="N27" s="15">
        <v>0</v>
      </c>
      <c r="O27" s="15">
        <v>0</v>
      </c>
      <c r="P27" s="15">
        <v>0</v>
      </c>
      <c r="Q27" s="15">
        <v>0</v>
      </c>
      <c r="R27" s="15">
        <v>3366.65</v>
      </c>
      <c r="S27" s="11">
        <f t="shared" si="0"/>
        <v>4222.2000000000007</v>
      </c>
      <c r="T27" s="15">
        <f t="shared" si="1"/>
        <v>2222.2000000000003</v>
      </c>
      <c r="U27" s="15">
        <v>1114.96</v>
      </c>
      <c r="V27" s="15">
        <v>108.78</v>
      </c>
      <c r="W27" s="16">
        <f t="shared" si="2"/>
        <v>1223.74</v>
      </c>
    </row>
    <row r="28" spans="1:23" ht="12" x14ac:dyDescent="0.2">
      <c r="A28" s="13" t="s">
        <v>63</v>
      </c>
      <c r="B28" s="14" t="s">
        <v>64</v>
      </c>
      <c r="C28" s="15">
        <v>8879.9699999999993</v>
      </c>
      <c r="D28" s="15">
        <v>8879.9699999999993</v>
      </c>
      <c r="E28" s="15">
        <v>0</v>
      </c>
      <c r="F28" s="15">
        <v>0</v>
      </c>
      <c r="G28" s="15">
        <v>17759.939999999999</v>
      </c>
      <c r="H28" s="15">
        <v>1280</v>
      </c>
      <c r="I28" s="15">
        <v>1185.6600000000001</v>
      </c>
      <c r="J28" s="15">
        <v>40.869999999999997</v>
      </c>
      <c r="K28" s="15">
        <v>0.01</v>
      </c>
      <c r="L28" s="15">
        <v>1021.2</v>
      </c>
      <c r="M28" s="15">
        <v>3708</v>
      </c>
      <c r="N28" s="15">
        <v>0</v>
      </c>
      <c r="O28" s="15">
        <v>0</v>
      </c>
      <c r="P28" s="15">
        <v>0</v>
      </c>
      <c r="Q28" s="15">
        <v>0</v>
      </c>
      <c r="R28" s="15">
        <v>7235.74</v>
      </c>
      <c r="S28" s="11">
        <f t="shared" si="0"/>
        <v>10524.199999999999</v>
      </c>
      <c r="T28" s="15">
        <f t="shared" si="1"/>
        <v>10524.199999999999</v>
      </c>
      <c r="U28" s="15">
        <v>1820.39</v>
      </c>
      <c r="V28" s="15">
        <v>177.6</v>
      </c>
      <c r="W28" s="16">
        <f t="shared" si="2"/>
        <v>1997.99</v>
      </c>
    </row>
    <row r="29" spans="1:23" ht="12" x14ac:dyDescent="0.2">
      <c r="A29" s="13" t="s">
        <v>67</v>
      </c>
      <c r="B29" s="14" t="s">
        <v>68</v>
      </c>
      <c r="C29" s="15">
        <v>5392.2</v>
      </c>
      <c r="D29" s="15">
        <v>0</v>
      </c>
      <c r="E29" s="15">
        <v>150</v>
      </c>
      <c r="F29" s="15">
        <v>2000</v>
      </c>
      <c r="G29" s="15">
        <v>7542.2</v>
      </c>
      <c r="H29" s="15">
        <v>0</v>
      </c>
      <c r="I29" s="15">
        <v>484.67</v>
      </c>
      <c r="J29" s="15">
        <v>24.82</v>
      </c>
      <c r="K29" s="15">
        <v>0.01</v>
      </c>
      <c r="L29" s="15">
        <v>620.1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1129.5999999999999</v>
      </c>
      <c r="S29" s="11">
        <f t="shared" si="0"/>
        <v>6412.6</v>
      </c>
      <c r="T29" s="15">
        <f t="shared" si="1"/>
        <v>4412.6000000000004</v>
      </c>
      <c r="U29" s="15">
        <v>1105.4000000000001</v>
      </c>
      <c r="V29" s="15">
        <v>107.84</v>
      </c>
      <c r="W29" s="16">
        <f t="shared" si="2"/>
        <v>1213.24</v>
      </c>
    </row>
    <row r="30" spans="1:23" ht="12" x14ac:dyDescent="0.2">
      <c r="A30" s="13" t="s">
        <v>69</v>
      </c>
      <c r="B30" s="14" t="s">
        <v>70</v>
      </c>
      <c r="C30" s="15">
        <v>5438.85</v>
      </c>
      <c r="D30" s="15">
        <v>0</v>
      </c>
      <c r="E30" s="15">
        <v>150</v>
      </c>
      <c r="F30" s="15">
        <v>2000</v>
      </c>
      <c r="G30" s="15">
        <v>7588.85</v>
      </c>
      <c r="H30" s="15">
        <v>0</v>
      </c>
      <c r="I30" s="15">
        <v>492.13</v>
      </c>
      <c r="J30" s="15">
        <v>25.03</v>
      </c>
      <c r="K30" s="15">
        <v>0.02</v>
      </c>
      <c r="L30" s="15">
        <v>625.47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1142.6500000000001</v>
      </c>
      <c r="S30" s="11">
        <f t="shared" si="0"/>
        <v>6446.2000000000007</v>
      </c>
      <c r="T30" s="15">
        <f t="shared" si="1"/>
        <v>4446.2000000000007</v>
      </c>
      <c r="U30" s="15">
        <v>1114.96</v>
      </c>
      <c r="V30" s="15">
        <v>108.78</v>
      </c>
      <c r="W30" s="16">
        <f t="shared" si="2"/>
        <v>1223.74</v>
      </c>
    </row>
    <row r="31" spans="1:23" ht="12" x14ac:dyDescent="0.2">
      <c r="A31" s="13" t="s">
        <v>71</v>
      </c>
      <c r="B31" s="14" t="s">
        <v>72</v>
      </c>
      <c r="C31" s="15">
        <v>7850.25</v>
      </c>
      <c r="D31" s="15">
        <v>0</v>
      </c>
      <c r="E31" s="15">
        <v>0</v>
      </c>
      <c r="F31" s="15">
        <v>1650</v>
      </c>
      <c r="G31" s="15">
        <v>9500.25</v>
      </c>
      <c r="H31" s="15">
        <v>0</v>
      </c>
      <c r="I31" s="15">
        <v>965.71</v>
      </c>
      <c r="J31" s="15">
        <v>36.130000000000003</v>
      </c>
      <c r="K31" s="15">
        <v>0.03</v>
      </c>
      <c r="L31" s="15">
        <v>902.78</v>
      </c>
      <c r="M31" s="15">
        <v>2543</v>
      </c>
      <c r="N31" s="15">
        <v>0</v>
      </c>
      <c r="O31" s="15">
        <v>0</v>
      </c>
      <c r="P31" s="15">
        <v>0</v>
      </c>
      <c r="Q31" s="15">
        <v>0</v>
      </c>
      <c r="R31" s="15">
        <v>4447.6499999999996</v>
      </c>
      <c r="S31" s="11">
        <f t="shared" si="0"/>
        <v>5052.6000000000004</v>
      </c>
      <c r="T31" s="15">
        <f t="shared" si="1"/>
        <v>3402.6000000000004</v>
      </c>
      <c r="U31" s="15">
        <v>1609.31</v>
      </c>
      <c r="V31" s="15">
        <v>157.01</v>
      </c>
      <c r="W31" s="16">
        <f t="shared" si="2"/>
        <v>1766.32</v>
      </c>
    </row>
    <row r="32" spans="1:23" ht="12" x14ac:dyDescent="0.2">
      <c r="A32" s="13" t="s">
        <v>73</v>
      </c>
      <c r="B32" s="14" t="s">
        <v>74</v>
      </c>
      <c r="C32" s="15">
        <v>5547.15</v>
      </c>
      <c r="D32" s="15">
        <v>0</v>
      </c>
      <c r="E32" s="15">
        <v>150</v>
      </c>
      <c r="F32" s="15">
        <v>1650</v>
      </c>
      <c r="G32" s="15">
        <v>7347.15</v>
      </c>
      <c r="H32" s="15">
        <v>0</v>
      </c>
      <c r="I32" s="15">
        <v>510.08</v>
      </c>
      <c r="J32" s="15">
        <v>25.53</v>
      </c>
      <c r="K32" s="15">
        <v>0.02</v>
      </c>
      <c r="L32" s="15">
        <v>637.91999999999996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1173.55</v>
      </c>
      <c r="S32" s="11">
        <f t="shared" si="0"/>
        <v>6173.5999999999995</v>
      </c>
      <c r="T32" s="15">
        <f t="shared" si="1"/>
        <v>4523.5999999999995</v>
      </c>
      <c r="U32" s="15">
        <v>1137.17</v>
      </c>
      <c r="V32" s="15">
        <v>110.94</v>
      </c>
      <c r="W32" s="16">
        <f t="shared" si="2"/>
        <v>1248.1100000000001</v>
      </c>
    </row>
    <row r="33" spans="1:23" ht="12.75" thickBot="1" x14ac:dyDescent="0.25">
      <c r="A33" s="13" t="s">
        <v>75</v>
      </c>
      <c r="B33" s="14" t="s">
        <v>76</v>
      </c>
      <c r="C33" s="15">
        <v>21750</v>
      </c>
      <c r="D33" s="15">
        <v>0</v>
      </c>
      <c r="E33" s="15">
        <v>0</v>
      </c>
      <c r="F33" s="15">
        <v>2000</v>
      </c>
      <c r="G33" s="15">
        <v>23750</v>
      </c>
      <c r="H33" s="15">
        <v>0</v>
      </c>
      <c r="I33" s="15">
        <v>4166.18</v>
      </c>
      <c r="J33" s="15">
        <v>100.11</v>
      </c>
      <c r="K33" s="15">
        <v>0.06</v>
      </c>
      <c r="L33" s="15">
        <v>2501.25</v>
      </c>
      <c r="M33" s="15">
        <v>2250</v>
      </c>
      <c r="N33" s="15">
        <v>0</v>
      </c>
      <c r="O33" s="15">
        <v>0</v>
      </c>
      <c r="P33" s="15">
        <v>0</v>
      </c>
      <c r="Q33" s="15">
        <v>0</v>
      </c>
      <c r="R33" s="15">
        <v>9017.6</v>
      </c>
      <c r="S33" s="11">
        <f t="shared" si="0"/>
        <v>14732.4</v>
      </c>
      <c r="T33" s="15">
        <f t="shared" si="1"/>
        <v>12732.4</v>
      </c>
      <c r="U33" s="15">
        <v>4458.75</v>
      </c>
      <c r="V33" s="15">
        <v>435</v>
      </c>
      <c r="W33" s="16">
        <f t="shared" si="2"/>
        <v>4893.75</v>
      </c>
    </row>
    <row r="34" spans="1:23" ht="12.75" thickBot="1" x14ac:dyDescent="0.25">
      <c r="A34" s="21" t="s">
        <v>88</v>
      </c>
      <c r="B34" s="22" t="s">
        <v>80</v>
      </c>
      <c r="C34" s="23">
        <f>SUM(C8:C33)</f>
        <v>209063.37000000002</v>
      </c>
      <c r="D34" s="23">
        <f t="shared" ref="D34:W34" si="3">SUM(D8:D33)</f>
        <v>61851.979999999996</v>
      </c>
      <c r="E34" s="23">
        <f t="shared" si="3"/>
        <v>1650</v>
      </c>
      <c r="F34" s="23">
        <f t="shared" si="3"/>
        <v>44500</v>
      </c>
      <c r="G34" s="23">
        <f t="shared" si="3"/>
        <v>317065.35000000003</v>
      </c>
      <c r="H34" s="23">
        <f t="shared" si="3"/>
        <v>8189</v>
      </c>
      <c r="I34" s="23">
        <f t="shared" si="3"/>
        <v>26597.62</v>
      </c>
      <c r="J34" s="23">
        <f t="shared" si="3"/>
        <v>962.2600000000001</v>
      </c>
      <c r="K34" s="23">
        <f t="shared" si="3"/>
        <v>-0.24999999999999994</v>
      </c>
      <c r="L34" s="23">
        <f t="shared" si="3"/>
        <v>24042.31</v>
      </c>
      <c r="M34" s="23">
        <f t="shared" si="3"/>
        <v>44870.57</v>
      </c>
      <c r="N34" s="23">
        <f t="shared" si="3"/>
        <v>2040.87</v>
      </c>
      <c r="O34" s="23">
        <f t="shared" si="3"/>
        <v>7312.88</v>
      </c>
      <c r="P34" s="23">
        <f t="shared" si="3"/>
        <v>348.3</v>
      </c>
      <c r="Q34" s="23">
        <f t="shared" si="3"/>
        <v>55.59</v>
      </c>
      <c r="R34" s="23">
        <f t="shared" si="3"/>
        <v>114419.15</v>
      </c>
      <c r="S34" s="23">
        <f t="shared" si="3"/>
        <v>202646.2</v>
      </c>
      <c r="T34" s="23">
        <f t="shared" si="3"/>
        <v>158146.20000000001</v>
      </c>
      <c r="U34" s="23">
        <f t="shared" si="3"/>
        <v>42858.029999999992</v>
      </c>
      <c r="V34" s="23">
        <f t="shared" si="3"/>
        <v>4181.2800000000007</v>
      </c>
      <c r="W34" s="23">
        <f t="shared" si="3"/>
        <v>47039.30999999999</v>
      </c>
    </row>
    <row r="36" spans="1:23" ht="12" thickBot="1" x14ac:dyDescent="0.25">
      <c r="A36" s="24" t="s">
        <v>85</v>
      </c>
      <c r="C36" s="1" t="s">
        <v>80</v>
      </c>
      <c r="D36" s="1" t="s">
        <v>80</v>
      </c>
      <c r="E36" s="1" t="s">
        <v>80</v>
      </c>
      <c r="F36" s="1" t="s">
        <v>80</v>
      </c>
      <c r="G36" s="1" t="s">
        <v>80</v>
      </c>
      <c r="H36" s="1" t="s">
        <v>80</v>
      </c>
      <c r="I36" s="1" t="s">
        <v>80</v>
      </c>
      <c r="J36" s="1" t="s">
        <v>80</v>
      </c>
      <c r="K36" s="1" t="s">
        <v>80</v>
      </c>
      <c r="L36" s="1" t="s">
        <v>80</v>
      </c>
      <c r="M36" s="1" t="s">
        <v>80</v>
      </c>
      <c r="N36" s="1" t="s">
        <v>80</v>
      </c>
      <c r="O36" s="1" t="s">
        <v>80</v>
      </c>
      <c r="P36" s="1" t="s">
        <v>80</v>
      </c>
      <c r="Q36" s="1" t="s">
        <v>80</v>
      </c>
      <c r="R36" s="1" t="s">
        <v>80</v>
      </c>
      <c r="U36" s="1" t="s">
        <v>80</v>
      </c>
      <c r="V36" s="1" t="s">
        <v>80</v>
      </c>
    </row>
    <row r="37" spans="1:23" s="3" customFormat="1" ht="36.75" thickBot="1" x14ac:dyDescent="0.25">
      <c r="A37" s="6" t="s">
        <v>1</v>
      </c>
      <c r="B37" s="7" t="s">
        <v>2</v>
      </c>
      <c r="C37" s="7" t="s">
        <v>3</v>
      </c>
      <c r="D37" s="7" t="s">
        <v>4</v>
      </c>
      <c r="E37" s="7" t="s">
        <v>5</v>
      </c>
      <c r="F37" s="7" t="s">
        <v>6</v>
      </c>
      <c r="G37" s="7" t="s">
        <v>81</v>
      </c>
      <c r="H37" s="7" t="s">
        <v>7</v>
      </c>
      <c r="I37" s="7" t="s">
        <v>8</v>
      </c>
      <c r="J37" s="7" t="s">
        <v>9</v>
      </c>
      <c r="K37" s="7" t="s">
        <v>10</v>
      </c>
      <c r="L37" s="7" t="s">
        <v>11</v>
      </c>
      <c r="M37" s="7" t="s">
        <v>12</v>
      </c>
      <c r="N37" s="7" t="s">
        <v>13</v>
      </c>
      <c r="O37" s="7" t="s">
        <v>14</v>
      </c>
      <c r="P37" s="7" t="s">
        <v>15</v>
      </c>
      <c r="Q37" s="7" t="s">
        <v>16</v>
      </c>
      <c r="R37" s="7" t="s">
        <v>83</v>
      </c>
      <c r="S37" s="7" t="s">
        <v>84</v>
      </c>
      <c r="T37" s="7" t="s">
        <v>82</v>
      </c>
      <c r="U37" s="7" t="s">
        <v>17</v>
      </c>
      <c r="V37" s="7" t="s">
        <v>18</v>
      </c>
      <c r="W37" s="8" t="s">
        <v>87</v>
      </c>
    </row>
    <row r="38" spans="1:23" ht="12" x14ac:dyDescent="0.2">
      <c r="A38" s="9" t="s">
        <v>19</v>
      </c>
      <c r="B38" s="10" t="s">
        <v>20</v>
      </c>
      <c r="C38" s="11">
        <v>15249.9</v>
      </c>
      <c r="D38" s="11">
        <v>0</v>
      </c>
      <c r="E38" s="11">
        <v>0</v>
      </c>
      <c r="F38" s="11">
        <v>2000</v>
      </c>
      <c r="G38" s="11">
        <v>17249.900000000001</v>
      </c>
      <c r="H38" s="11">
        <v>0</v>
      </c>
      <c r="I38" s="11">
        <v>2588.0300000000002</v>
      </c>
      <c r="J38" s="11">
        <v>70.19</v>
      </c>
      <c r="K38" s="11">
        <v>0.13</v>
      </c>
      <c r="L38" s="11">
        <v>1753.75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4412.1000000000004</v>
      </c>
      <c r="S38" s="11">
        <f>G38-R38</f>
        <v>12837.800000000001</v>
      </c>
      <c r="T38" s="11">
        <f>G38-F38-R38</f>
        <v>10837.800000000001</v>
      </c>
      <c r="U38" s="11">
        <v>3126.23</v>
      </c>
      <c r="V38" s="11">
        <v>305</v>
      </c>
      <c r="W38" s="12">
        <f>SUM(U38:V38)</f>
        <v>3431.23</v>
      </c>
    </row>
    <row r="39" spans="1:23" ht="12" x14ac:dyDescent="0.2">
      <c r="A39" s="13" t="s">
        <v>59</v>
      </c>
      <c r="B39" s="14" t="s">
        <v>60</v>
      </c>
      <c r="C39" s="15">
        <v>3325.05</v>
      </c>
      <c r="D39" s="15">
        <v>0</v>
      </c>
      <c r="E39" s="15">
        <v>0</v>
      </c>
      <c r="F39" s="15">
        <v>0</v>
      </c>
      <c r="G39" s="15">
        <v>3325.05</v>
      </c>
      <c r="H39" s="15">
        <v>0</v>
      </c>
      <c r="I39" s="15">
        <v>101.48</v>
      </c>
      <c r="J39" s="15">
        <v>15.3</v>
      </c>
      <c r="K39" s="15">
        <v>7.0000000000000007E-2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116.85</v>
      </c>
      <c r="S39" s="11">
        <f>G39-R39</f>
        <v>3208.2000000000003</v>
      </c>
      <c r="T39" s="15">
        <f>G39-F39-R39</f>
        <v>3208.2000000000003</v>
      </c>
      <c r="U39" s="15">
        <v>0</v>
      </c>
      <c r="V39" s="15">
        <v>0</v>
      </c>
      <c r="W39" s="16">
        <f>SUM(U39:V39)</f>
        <v>0</v>
      </c>
    </row>
    <row r="40" spans="1:23" ht="12" x14ac:dyDescent="0.2">
      <c r="A40" s="13" t="s">
        <v>65</v>
      </c>
      <c r="B40" s="14" t="s">
        <v>66</v>
      </c>
      <c r="C40" s="15">
        <v>15249.9</v>
      </c>
      <c r="D40" s="15">
        <v>0</v>
      </c>
      <c r="E40" s="15">
        <v>0</v>
      </c>
      <c r="F40" s="15">
        <v>2000</v>
      </c>
      <c r="G40" s="15">
        <v>17249.900000000001</v>
      </c>
      <c r="H40" s="15">
        <v>0</v>
      </c>
      <c r="I40" s="15">
        <v>2588.0300000000002</v>
      </c>
      <c r="J40" s="15">
        <v>70.19</v>
      </c>
      <c r="K40" s="15">
        <v>0.14000000000000001</v>
      </c>
      <c r="L40" s="15">
        <v>1753.74</v>
      </c>
      <c r="M40" s="15">
        <v>3056</v>
      </c>
      <c r="N40" s="15">
        <v>0</v>
      </c>
      <c r="O40" s="15">
        <v>0</v>
      </c>
      <c r="P40" s="15">
        <v>0</v>
      </c>
      <c r="Q40" s="15">
        <v>0</v>
      </c>
      <c r="R40" s="15">
        <v>7468.1</v>
      </c>
      <c r="S40" s="11">
        <f>G40-R40</f>
        <v>9781.8000000000011</v>
      </c>
      <c r="T40" s="15">
        <f>G40-F40-R40</f>
        <v>7781.8000000000011</v>
      </c>
      <c r="U40" s="15">
        <v>3126.23</v>
      </c>
      <c r="V40" s="15">
        <v>305</v>
      </c>
      <c r="W40" s="16">
        <f>SUM(U40:V40)</f>
        <v>3431.23</v>
      </c>
    </row>
    <row r="41" spans="1:23" ht="12.75" thickBot="1" x14ac:dyDescent="0.25">
      <c r="A41" s="17" t="s">
        <v>77</v>
      </c>
      <c r="B41" s="18" t="s">
        <v>78</v>
      </c>
      <c r="C41" s="19">
        <v>15249.9</v>
      </c>
      <c r="D41" s="19">
        <v>0</v>
      </c>
      <c r="E41" s="19">
        <v>0</v>
      </c>
      <c r="F41" s="19">
        <v>2000</v>
      </c>
      <c r="G41" s="19">
        <v>17249.900000000001</v>
      </c>
      <c r="H41" s="19">
        <v>0</v>
      </c>
      <c r="I41" s="19">
        <v>2588.0300000000002</v>
      </c>
      <c r="J41" s="19">
        <v>70.19</v>
      </c>
      <c r="K41" s="19">
        <v>-0.06</v>
      </c>
      <c r="L41" s="19">
        <v>1753.74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4411.8999999999996</v>
      </c>
      <c r="S41" s="11">
        <f>G41-R41</f>
        <v>12838.000000000002</v>
      </c>
      <c r="T41" s="19">
        <f>G41-F41-R41</f>
        <v>10838.000000000002</v>
      </c>
      <c r="U41" s="19">
        <v>3126.23</v>
      </c>
      <c r="V41" s="19">
        <v>305</v>
      </c>
      <c r="W41" s="20">
        <f>SUM(U41:V41)</f>
        <v>3431.23</v>
      </c>
    </row>
    <row r="42" spans="1:23" ht="12.75" thickBot="1" x14ac:dyDescent="0.25">
      <c r="A42" s="21" t="s">
        <v>88</v>
      </c>
      <c r="B42" s="22" t="s">
        <v>80</v>
      </c>
      <c r="C42" s="23">
        <f>SUM(C38:C41)</f>
        <v>49074.75</v>
      </c>
      <c r="D42" s="23">
        <f t="shared" ref="D42:W42" si="4">SUM(D38:D41)</f>
        <v>0</v>
      </c>
      <c r="E42" s="23">
        <f t="shared" si="4"/>
        <v>0</v>
      </c>
      <c r="F42" s="23">
        <f t="shared" si="4"/>
        <v>6000</v>
      </c>
      <c r="G42" s="23">
        <f t="shared" si="4"/>
        <v>55074.750000000007</v>
      </c>
      <c r="H42" s="23">
        <f t="shared" si="4"/>
        <v>0</v>
      </c>
      <c r="I42" s="23">
        <f t="shared" si="4"/>
        <v>7865.5700000000015</v>
      </c>
      <c r="J42" s="23">
        <f t="shared" si="4"/>
        <v>225.87</v>
      </c>
      <c r="K42" s="23">
        <f t="shared" si="4"/>
        <v>0.28000000000000003</v>
      </c>
      <c r="L42" s="23">
        <f t="shared" si="4"/>
        <v>5261.23</v>
      </c>
      <c r="M42" s="23">
        <f t="shared" si="4"/>
        <v>3056</v>
      </c>
      <c r="N42" s="23">
        <f t="shared" si="4"/>
        <v>0</v>
      </c>
      <c r="O42" s="23">
        <f t="shared" si="4"/>
        <v>0</v>
      </c>
      <c r="P42" s="23">
        <f t="shared" si="4"/>
        <v>0</v>
      </c>
      <c r="Q42" s="23">
        <f t="shared" si="4"/>
        <v>0</v>
      </c>
      <c r="R42" s="23">
        <f t="shared" si="4"/>
        <v>16408.95</v>
      </c>
      <c r="S42" s="23">
        <f t="shared" si="4"/>
        <v>38665.800000000003</v>
      </c>
      <c r="T42" s="23">
        <f t="shared" si="4"/>
        <v>32665.800000000003</v>
      </c>
      <c r="U42" s="23">
        <f t="shared" si="4"/>
        <v>9378.69</v>
      </c>
      <c r="V42" s="23">
        <f t="shared" si="4"/>
        <v>915</v>
      </c>
      <c r="W42" s="23">
        <f t="shared" si="4"/>
        <v>10293.69</v>
      </c>
    </row>
    <row r="43" spans="1:23" ht="12" thickBot="1" x14ac:dyDescent="0.25"/>
    <row r="44" spans="1:23" ht="15.75" customHeight="1" thickBot="1" x14ac:dyDescent="0.25">
      <c r="A44" s="32" t="s">
        <v>89</v>
      </c>
      <c r="B44" s="33"/>
      <c r="C44" s="25">
        <f>+C34+C42</f>
        <v>258138.12000000002</v>
      </c>
      <c r="D44" s="25">
        <f t="shared" ref="D44:W44" si="5">+D34+D42</f>
        <v>61851.979999999996</v>
      </c>
      <c r="E44" s="25">
        <f t="shared" si="5"/>
        <v>1650</v>
      </c>
      <c r="F44" s="25">
        <f t="shared" si="5"/>
        <v>50500</v>
      </c>
      <c r="G44" s="25">
        <f t="shared" si="5"/>
        <v>372140.10000000003</v>
      </c>
      <c r="H44" s="25">
        <f t="shared" si="5"/>
        <v>8189</v>
      </c>
      <c r="I44" s="25">
        <f t="shared" si="5"/>
        <v>34463.19</v>
      </c>
      <c r="J44" s="25">
        <f t="shared" si="5"/>
        <v>1188.1300000000001</v>
      </c>
      <c r="K44" s="25">
        <f t="shared" si="5"/>
        <v>3.0000000000000082E-2</v>
      </c>
      <c r="L44" s="25">
        <f t="shared" si="5"/>
        <v>29303.54</v>
      </c>
      <c r="M44" s="25">
        <f t="shared" si="5"/>
        <v>47926.57</v>
      </c>
      <c r="N44" s="25">
        <f t="shared" si="5"/>
        <v>2040.87</v>
      </c>
      <c r="O44" s="25">
        <f t="shared" si="5"/>
        <v>7312.88</v>
      </c>
      <c r="P44" s="25">
        <f t="shared" si="5"/>
        <v>348.3</v>
      </c>
      <c r="Q44" s="25">
        <f t="shared" si="5"/>
        <v>55.59</v>
      </c>
      <c r="R44" s="25">
        <f t="shared" si="5"/>
        <v>130828.09999999999</v>
      </c>
      <c r="S44" s="25">
        <f t="shared" si="5"/>
        <v>241312</v>
      </c>
      <c r="T44" s="25">
        <f t="shared" si="5"/>
        <v>190812</v>
      </c>
      <c r="U44" s="25">
        <f t="shared" si="5"/>
        <v>52236.719999999994</v>
      </c>
      <c r="V44" s="25">
        <f t="shared" si="5"/>
        <v>5096.2800000000007</v>
      </c>
      <c r="W44" s="26">
        <f t="shared" si="5"/>
        <v>57332.999999999993</v>
      </c>
    </row>
  </sheetData>
  <mergeCells count="6">
    <mergeCell ref="A44:B44"/>
    <mergeCell ref="A1:W1"/>
    <mergeCell ref="A2:W2"/>
    <mergeCell ref="A3:W3"/>
    <mergeCell ref="A4:W4"/>
    <mergeCell ref="A5:W5"/>
  </mergeCells>
  <conditionalFormatting sqref="A1:A2 X1:XFD5 A4:A5 A6:XFD43 A44 C44:XFD44 A45:XFD1048576">
    <cfRule type="cellIs" dxfId="0" priority="1" operator="lessThan">
      <formula>0</formula>
    </cfRule>
  </conditionalFormatting>
  <pageMargins left="0.25" right="0.25" top="0.75" bottom="0.75" header="0.3" footer="0.3"/>
  <pageSetup scale="41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LISTA_SIN_DESGLOSE</vt:lpstr>
      <vt:lpstr>LISTA_CON_DESGLOSE</vt:lpstr>
      <vt:lpstr>LISTA_CON_DESGLOSE!Área_de_impresión</vt:lpstr>
      <vt:lpstr>LISTA_SIN_DESGLOSE!Área_de_impresión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2023-09-13T15:55:54Z</cp:lastPrinted>
  <dcterms:created xsi:type="dcterms:W3CDTF">2022-07-29T18:36:04Z</dcterms:created>
  <dcterms:modified xsi:type="dcterms:W3CDTF">2023-09-13T15:56:02Z</dcterms:modified>
</cp:coreProperties>
</file>