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89980B68-D779-4A68-A0C6-257E7CF45D67}" xr6:coauthVersionLast="47" xr6:coauthVersionMax="47" xr10:uidLastSave="{00000000-0000-0000-0000-000000000000}"/>
  <bookViews>
    <workbookView xWindow="-120" yWindow="-120" windowWidth="20730" windowHeight="11160" xr2:uid="{C262A23A-A300-4E03-821C-188018F5A7E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/>
  <c r="I38" i="1"/>
  <c r="J38" i="1"/>
  <c r="K38" i="1"/>
  <c r="M38" i="1"/>
  <c r="N38" i="1"/>
  <c r="O38" i="1"/>
  <c r="P38" i="1"/>
  <c r="Q38" i="1"/>
  <c r="F38" i="1"/>
  <c r="L6" i="1"/>
  <c r="L7" i="1"/>
  <c r="L8" i="1"/>
  <c r="L9" i="1"/>
  <c r="S9" i="1" s="1"/>
  <c r="L10" i="1"/>
  <c r="S10" i="1" s="1"/>
  <c r="L11" i="1"/>
  <c r="S11" i="1" s="1"/>
  <c r="L12" i="1"/>
  <c r="S12" i="1" s="1"/>
  <c r="L13" i="1"/>
  <c r="L14" i="1"/>
  <c r="S14" i="1" s="1"/>
  <c r="L15" i="1"/>
  <c r="L16" i="1"/>
  <c r="S16" i="1" s="1"/>
  <c r="L17" i="1"/>
  <c r="S17" i="1" s="1"/>
  <c r="L18" i="1"/>
  <c r="S18" i="1" s="1"/>
  <c r="L19" i="1"/>
  <c r="S19" i="1" s="1"/>
  <c r="L20" i="1"/>
  <c r="S20" i="1" s="1"/>
  <c r="L21" i="1"/>
  <c r="L22" i="1"/>
  <c r="S22" i="1" s="1"/>
  <c r="L23" i="1"/>
  <c r="L24" i="1"/>
  <c r="S24" i="1" s="1"/>
  <c r="L25" i="1"/>
  <c r="S25" i="1" s="1"/>
  <c r="L26" i="1"/>
  <c r="S26" i="1" s="1"/>
  <c r="L27" i="1"/>
  <c r="S27" i="1" s="1"/>
  <c r="L28" i="1"/>
  <c r="S28" i="1" s="1"/>
  <c r="L29" i="1"/>
  <c r="L30" i="1"/>
  <c r="S30" i="1" s="1"/>
  <c r="L31" i="1"/>
  <c r="L32" i="1"/>
  <c r="S32" i="1" s="1"/>
  <c r="L33" i="1"/>
  <c r="S33" i="1" s="1"/>
  <c r="L34" i="1"/>
  <c r="S34" i="1" s="1"/>
  <c r="L35" i="1"/>
  <c r="S35" i="1" s="1"/>
  <c r="L36" i="1"/>
  <c r="S36" i="1" s="1"/>
  <c r="L37" i="1"/>
  <c r="L38" i="1" l="1"/>
  <c r="S8" i="1"/>
  <c r="R38" i="1"/>
  <c r="S6" i="1"/>
  <c r="S37" i="1"/>
  <c r="S29" i="1"/>
  <c r="S21" i="1"/>
  <c r="S13" i="1"/>
  <c r="S31" i="1"/>
  <c r="S23" i="1"/>
  <c r="S15" i="1"/>
  <c r="S7" i="1"/>
  <c r="S38" i="1" l="1"/>
</calcChain>
</file>

<file path=xl/sharedStrings.xml><?xml version="1.0" encoding="utf-8"?>
<sst xmlns="http://schemas.openxmlformats.org/spreadsheetml/2006/main" count="162" uniqueCount="100">
  <si>
    <t>Periodo 23 al 24 Quincenal del 01/12/2022 al 31/12/2022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</si>
  <si>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</si>
  <si>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</si>
  <si>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</si>
  <si>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</si>
  <si>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</si>
  <si>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</si>
  <si>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</si>
  <si>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</si>
  <si>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</si>
  <si>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</si>
  <si>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</si>
  <si>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</si>
  <si>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</si>
  <si>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</si>
  <si>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</si>
  <si>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</si>
  <si>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</si>
  <si>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</si>
  <si>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</si>
  <si>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</si>
  <si>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</si>
  <si>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</si>
  <si>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</si>
  <si>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</si>
  <si>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</si>
  <si>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</si>
  <si>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</si>
  <si>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</si>
  <si>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</si>
  <si>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</si>
  <si>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</si>
  <si>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</si>
  <si>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</si>
  <si>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</si>
  <si>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</si>
  <si>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</si>
  <si>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</si>
  <si>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</si>
  <si>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</si>
  <si>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</si>
  <si>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</si>
  <si>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</si>
  <si>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</si>
  <si>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</si>
  <si>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</si>
  <si>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</si>
  <si>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</si>
  <si>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</si>
  <si>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</si>
  <si>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</si>
  <si>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</si>
  <si>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</si>
  <si>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</si>
  <si>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</si>
  <si>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</si>
  <si>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</si>
  <si>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</si>
  <si>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</si>
  <si>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</si>
  <si>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</si>
  <si>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</si>
  <si>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</si>
  <si>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</si>
  <si>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</si>
  <si>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</si>
  <si>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</si>
  <si>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</si>
  <si>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</si>
  <si>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</si>
  <si>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</si>
  <si>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</si>
  <si>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</si>
  <si>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</si>
  <si>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</si>
  <si>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</si>
  <si>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</si>
  <si>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</si>
  <si>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</si>
  <si>
    <t>Prima de vacaciones a tiempo</t>
  </si>
  <si>
    <t>Aguinaldo</t>
  </si>
  <si>
    <t>Ajuste de Aguinaldo</t>
  </si>
  <si>
    <t>I.S.R. Art174</t>
  </si>
  <si>
    <t>Área</t>
  </si>
  <si>
    <t>Nombramiento</t>
  </si>
  <si>
    <t>Fecha de ingreso</t>
  </si>
  <si>
    <t xml:space="preserve">COMUDE Tlajomulco </t>
  </si>
  <si>
    <t>Director de Área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</si>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</sst>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9" fillId="0" borderId="1" xfId="0" applyNumberFormat="1" applyFont="1" applyBorder="1"/>
    <xf numFmtId="164" fontId="9" fillId="0" borderId="1" xfId="0" applyNumberFormat="1" applyFont="1" applyBorder="1"/>
    <xf numFmtId="49" fontId="9" fillId="0" borderId="2" xfId="0" applyNumberFormat="1" applyFont="1" applyBorder="1"/>
    <xf numFmtId="164" fontId="9" fillId="0" borderId="2" xfId="0" applyNumberFormat="1" applyFont="1" applyBorder="1"/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/>
    <xf numFmtId="14" fontId="9" fillId="0" borderId="1" xfId="0" applyNumberFormat="1" applyFont="1" applyBorder="1"/>
    <xf numFmtId="14" fontId="9" fillId="3" borderId="1" xfId="0" applyNumberFormat="1" applyFont="1" applyFill="1" applyBorder="1" applyAlignment="1">
      <alignment horizontal="center" vertical="center"/>
    </xf>
    <xf numFmtId="1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57150</xdr:colOff>
      <xdr:row>3</xdr:row>
      <xdr:rowOff>69741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736ECE-D786-4C12-92EE-76FAC743C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269575" cy="1069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BC5A-A0A6-4996-94B9-D87DFBBBF4C5}">
  <sheetPr>
    <pageSetUpPr fitToPage="1"/>
  </sheetPr>
  <dimension ref="A1:S41"/>
  <sheetViews>
    <sheetView showGridLines="0" tabSelected="1" workbookViewId="0">
      <pane xSplit="2" ySplit="5" topLeftCell="O6" activePane="bottomRight" state="frozen"/>
      <selection pane="topRight" activeCell="C1" sqref="C1"/>
      <selection pane="bottomLeft" activeCell="A9" sqref="A9"/>
      <selection pane="bottomRight" activeCell="A5" sqref="A5:XFD5"/>
    </sheetView>
  </sheetViews>
  <sheetFormatPr baseColWidth="10" defaultRowHeight="11.25" x14ac:dyDescent="0.2"/>
  <cols>
    <col min="1" max="1" width="12.28515625" style="2" customWidth="1"/>
    <col min="2" max="2" width="38" style="1" customWidth="1"/>
    <col min="3" max="3" width="25.28515625" style="1" customWidth="1"/>
    <col min="4" max="4" width="36.5703125" style="1" customWidth="1"/>
    <col min="5" max="5" width="16" style="20" customWidth="1"/>
    <col min="6" max="19" width="15.7109375" style="1" customWidth="1"/>
    <col min="20" max="16384" width="11.42578125" style="1"/>
  </cols>
  <sheetData>
    <row r="1" spans="1:19" ht="26.25" customHeight="1" x14ac:dyDescent="0.25">
      <c r="A1" s="4"/>
      <c r="B1" s="21" t="s">
        <v>78</v>
      </c>
      <c r="C1" s="21"/>
      <c r="D1" s="21"/>
      <c r="E1" s="21"/>
      <c r="F1" s="22"/>
      <c r="G1" s="22"/>
      <c r="H1" s="22"/>
      <c r="I1" s="22"/>
      <c r="J1" s="22"/>
      <c r="K1" s="22"/>
      <c r="L1" s="22"/>
    </row>
    <row r="2" spans="1:19" ht="26.25" customHeight="1" x14ac:dyDescent="0.2">
      <c r="A2" s="5"/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</row>
    <row r="3" spans="1:19" ht="26.25" customHeight="1" x14ac:dyDescent="0.25">
      <c r="B3" s="25"/>
      <c r="C3" s="25"/>
      <c r="D3" s="25"/>
      <c r="E3" s="25"/>
      <c r="F3" s="22"/>
      <c r="G3" s="22"/>
      <c r="H3" s="22"/>
      <c r="I3" s="22"/>
      <c r="J3" s="22"/>
      <c r="K3" s="22"/>
      <c r="L3" s="22"/>
    </row>
    <row r="4" spans="1:19" ht="26.25" customHeight="1" thickBot="1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3" customFormat="1" ht="36.75" thickBot="1" x14ac:dyDescent="0.25">
      <c r="A5" s="11" t="s">
        <v>1</v>
      </c>
      <c r="B5" s="12" t="s">
        <v>2</v>
      </c>
      <c r="C5" s="12" t="s">
        <v>83</v>
      </c>
      <c r="D5" s="12" t="s">
        <v>84</v>
      </c>
      <c r="E5" s="16" t="s">
        <v>85</v>
      </c>
      <c r="F5" s="12" t="s">
        <v>3</v>
      </c>
      <c r="G5" s="12" t="s">
        <v>79</v>
      </c>
      <c r="H5" s="12" t="s">
        <v>80</v>
      </c>
      <c r="I5" s="12" t="s">
        <v>81</v>
      </c>
      <c r="J5" s="12" t="s">
        <v>4</v>
      </c>
      <c r="K5" s="12" t="s">
        <v>5</v>
      </c>
      <c r="L5" s="12" t="s">
        <v>6</v>
      </c>
      <c r="M5" s="12" t="s">
        <v>82</v>
      </c>
      <c r="N5" s="12" t="s">
        <v>7</v>
      </c>
      <c r="O5" s="12" t="s">
        <v>8</v>
      </c>
      <c r="P5" s="12" t="s">
        <v>9</v>
      </c>
      <c r="Q5" s="12" t="s">
        <v>10</v>
      </c>
      <c r="R5" s="12" t="s">
        <v>11</v>
      </c>
      <c r="S5" s="12" t="s">
        <v>12</v>
      </c>
    </row>
    <row r="6" spans="1:19" ht="18.75" customHeight="1" x14ac:dyDescent="0.2">
      <c r="A6" s="9" t="s">
        <v>13</v>
      </c>
      <c r="B6" s="10" t="s">
        <v>14</v>
      </c>
      <c r="C6" s="10" t="s">
        <v>86</v>
      </c>
      <c r="D6" s="10" t="s">
        <v>87</v>
      </c>
      <c r="E6" s="17">
        <v>44531</v>
      </c>
      <c r="F6" s="10">
        <v>30499.8</v>
      </c>
      <c r="G6" s="10">
        <v>2541.65</v>
      </c>
      <c r="H6" s="10">
        <v>50833</v>
      </c>
      <c r="I6" s="10">
        <v>11276.99</v>
      </c>
      <c r="J6" s="10">
        <v>0</v>
      </c>
      <c r="K6" s="10">
        <v>2000</v>
      </c>
      <c r="L6" s="10">
        <f>F6+G6+H6+I6+J6+K6</f>
        <v>97151.44</v>
      </c>
      <c r="M6" s="10">
        <v>14187.67</v>
      </c>
      <c r="N6" s="10">
        <v>5176.0600000000004</v>
      </c>
      <c r="O6" s="10">
        <v>135.99</v>
      </c>
      <c r="P6" s="10">
        <v>-0.17</v>
      </c>
      <c r="Q6" s="10">
        <v>3507.5</v>
      </c>
      <c r="R6" s="10">
        <v>23007.050000000003</v>
      </c>
      <c r="S6" s="10">
        <f>L6-R6</f>
        <v>74144.39</v>
      </c>
    </row>
    <row r="7" spans="1:19" ht="18.75" customHeight="1" x14ac:dyDescent="0.2">
      <c r="A7" s="7" t="s">
        <v>15</v>
      </c>
      <c r="B7" s="8" t="s">
        <v>16</v>
      </c>
      <c r="C7" s="8" t="s">
        <v>86</v>
      </c>
      <c r="D7" s="8" t="s">
        <v>88</v>
      </c>
      <c r="E7" s="18">
        <v>37667</v>
      </c>
      <c r="F7" s="8">
        <v>14357.7</v>
      </c>
      <c r="G7" s="8">
        <v>0</v>
      </c>
      <c r="H7" s="8">
        <v>16750.650000000001</v>
      </c>
      <c r="I7" s="8">
        <v>3577.94</v>
      </c>
      <c r="J7" s="8">
        <v>0</v>
      </c>
      <c r="K7" s="8">
        <v>2000</v>
      </c>
      <c r="L7" s="8">
        <f t="shared" ref="L7:L37" si="0">F7+G7+H7+I7+J7+K7</f>
        <v>36686.29</v>
      </c>
      <c r="M7" s="8">
        <v>4342.1899999999996</v>
      </c>
      <c r="N7" s="8">
        <v>1644.6</v>
      </c>
      <c r="O7" s="8">
        <v>64.02</v>
      </c>
      <c r="P7" s="8">
        <v>-0.06</v>
      </c>
      <c r="Q7" s="8">
        <v>1651.14</v>
      </c>
      <c r="R7" s="8">
        <v>7701.8899999999994</v>
      </c>
      <c r="S7" s="8">
        <f>L7-R7</f>
        <v>28984.400000000001</v>
      </c>
    </row>
    <row r="8" spans="1:19" ht="18.75" customHeight="1" x14ac:dyDescent="0.2">
      <c r="A8" s="7" t="s">
        <v>17</v>
      </c>
      <c r="B8" s="8" t="s">
        <v>18</v>
      </c>
      <c r="C8" s="8" t="s">
        <v>86</v>
      </c>
      <c r="D8" s="8" t="s">
        <v>89</v>
      </c>
      <c r="E8" s="18">
        <v>40926</v>
      </c>
      <c r="F8" s="8">
        <v>12990.6</v>
      </c>
      <c r="G8" s="8">
        <v>453.78</v>
      </c>
      <c r="H8" s="8">
        <v>9075.6200000000008</v>
      </c>
      <c r="I8" s="8">
        <v>1160.54</v>
      </c>
      <c r="J8" s="8">
        <v>300</v>
      </c>
      <c r="K8" s="8">
        <v>1650</v>
      </c>
      <c r="L8" s="8">
        <f t="shared" si="0"/>
        <v>25630.54</v>
      </c>
      <c r="M8" s="8">
        <v>1368.51</v>
      </c>
      <c r="N8" s="8">
        <v>1359.98</v>
      </c>
      <c r="O8" s="8">
        <v>57.93</v>
      </c>
      <c r="P8" s="8">
        <v>0</v>
      </c>
      <c r="Q8" s="8">
        <v>1493.92</v>
      </c>
      <c r="R8" s="8">
        <v>4280.34</v>
      </c>
      <c r="S8" s="8">
        <f>L8-R8</f>
        <v>21350.2</v>
      </c>
    </row>
    <row r="9" spans="1:19" ht="18.75" customHeight="1" x14ac:dyDescent="0.2">
      <c r="A9" s="7" t="s">
        <v>19</v>
      </c>
      <c r="B9" s="8" t="s">
        <v>20</v>
      </c>
      <c r="C9" s="8" t="s">
        <v>86</v>
      </c>
      <c r="D9" s="8" t="s">
        <v>90</v>
      </c>
      <c r="E9" s="18">
        <v>43374</v>
      </c>
      <c r="F9" s="8">
        <v>19050</v>
      </c>
      <c r="G9" s="8">
        <v>1587.5</v>
      </c>
      <c r="H9" s="8">
        <v>31750</v>
      </c>
      <c r="I9" s="8">
        <v>6165.22</v>
      </c>
      <c r="J9" s="8">
        <v>0</v>
      </c>
      <c r="K9" s="8">
        <v>2000</v>
      </c>
      <c r="L9" s="8">
        <f t="shared" si="0"/>
        <v>60552.72</v>
      </c>
      <c r="M9" s="8">
        <v>7512.91</v>
      </c>
      <c r="N9" s="8">
        <v>2646.88</v>
      </c>
      <c r="O9" s="8">
        <v>84.94</v>
      </c>
      <c r="P9" s="8">
        <v>0.03</v>
      </c>
      <c r="Q9" s="8">
        <v>2190.7600000000002</v>
      </c>
      <c r="R9" s="8">
        <v>12435.520000000002</v>
      </c>
      <c r="S9" s="8">
        <f>L9-R9</f>
        <v>48117.2</v>
      </c>
    </row>
    <row r="10" spans="1:19" ht="18.75" customHeight="1" x14ac:dyDescent="0.2">
      <c r="A10" s="7" t="s">
        <v>21</v>
      </c>
      <c r="B10" s="8" t="s">
        <v>22</v>
      </c>
      <c r="C10" s="8" t="s">
        <v>86</v>
      </c>
      <c r="D10" s="8" t="s">
        <v>88</v>
      </c>
      <c r="E10" s="18">
        <v>40179</v>
      </c>
      <c r="F10" s="8">
        <v>17750.099999999999</v>
      </c>
      <c r="G10" s="8">
        <v>0</v>
      </c>
      <c r="H10" s="8">
        <v>20708.45</v>
      </c>
      <c r="I10" s="8">
        <v>4423.32</v>
      </c>
      <c r="J10" s="8">
        <v>0</v>
      </c>
      <c r="K10" s="8">
        <v>2000</v>
      </c>
      <c r="L10" s="8">
        <f t="shared" si="0"/>
        <v>44881.87</v>
      </c>
      <c r="M10" s="8">
        <v>5368.15</v>
      </c>
      <c r="N10" s="8">
        <v>2369.2199999999998</v>
      </c>
      <c r="O10" s="8">
        <v>79.150000000000006</v>
      </c>
      <c r="P10" s="8">
        <v>-9.9999999999999985E-3</v>
      </c>
      <c r="Q10" s="8">
        <v>2041.26</v>
      </c>
      <c r="R10" s="8">
        <v>18038.269999999997</v>
      </c>
      <c r="S10" s="8">
        <f>L10-R10</f>
        <v>26843.600000000006</v>
      </c>
    </row>
    <row r="11" spans="1:19" ht="18.75" customHeight="1" x14ac:dyDescent="0.2">
      <c r="A11" s="7" t="s">
        <v>23</v>
      </c>
      <c r="B11" s="8" t="s">
        <v>24</v>
      </c>
      <c r="C11" s="8" t="s">
        <v>86</v>
      </c>
      <c r="D11" s="8" t="s">
        <v>88</v>
      </c>
      <c r="E11" s="18">
        <v>38047</v>
      </c>
      <c r="F11" s="8">
        <v>17760</v>
      </c>
      <c r="G11" s="8">
        <v>0</v>
      </c>
      <c r="H11" s="8">
        <v>20719.93</v>
      </c>
      <c r="I11" s="8">
        <v>4425.78</v>
      </c>
      <c r="J11" s="8">
        <v>0</v>
      </c>
      <c r="K11" s="8">
        <v>0</v>
      </c>
      <c r="L11" s="8">
        <f t="shared" si="0"/>
        <v>42905.71</v>
      </c>
      <c r="M11" s="8">
        <v>5371.12</v>
      </c>
      <c r="N11" s="8">
        <v>2371.34</v>
      </c>
      <c r="O11" s="8">
        <v>79.19</v>
      </c>
      <c r="P11" s="8">
        <v>0.26</v>
      </c>
      <c r="Q11" s="8">
        <v>2042.4</v>
      </c>
      <c r="R11" s="8">
        <v>14094.31</v>
      </c>
      <c r="S11" s="8">
        <f>L11-R11</f>
        <v>28811.4</v>
      </c>
    </row>
    <row r="12" spans="1:19" ht="18.75" customHeight="1" x14ac:dyDescent="0.2">
      <c r="A12" s="7" t="s">
        <v>25</v>
      </c>
      <c r="B12" s="8" t="s">
        <v>26</v>
      </c>
      <c r="C12" s="8" t="s">
        <v>86</v>
      </c>
      <c r="D12" s="8" t="s">
        <v>91</v>
      </c>
      <c r="E12" s="18">
        <v>38565</v>
      </c>
      <c r="F12" s="8">
        <v>11343.9</v>
      </c>
      <c r="G12" s="8">
        <v>0</v>
      </c>
      <c r="H12" s="8">
        <v>13182.75</v>
      </c>
      <c r="I12" s="8">
        <v>2362.35</v>
      </c>
      <c r="J12" s="8">
        <v>300</v>
      </c>
      <c r="K12" s="8">
        <v>1650</v>
      </c>
      <c r="L12" s="8">
        <f t="shared" si="0"/>
        <v>28839</v>
      </c>
      <c r="M12" s="8">
        <v>2785.68</v>
      </c>
      <c r="N12" s="8">
        <v>1064.9000000000001</v>
      </c>
      <c r="O12" s="8">
        <v>50.58</v>
      </c>
      <c r="P12" s="8">
        <v>0.16</v>
      </c>
      <c r="Q12" s="8">
        <v>1304.54</v>
      </c>
      <c r="R12" s="8">
        <v>9896.1999999999989</v>
      </c>
      <c r="S12" s="8">
        <f>L12-R12</f>
        <v>18942.800000000003</v>
      </c>
    </row>
    <row r="13" spans="1:19" ht="18.75" customHeight="1" x14ac:dyDescent="0.2">
      <c r="A13" s="7" t="s">
        <v>27</v>
      </c>
      <c r="B13" s="8" t="s">
        <v>28</v>
      </c>
      <c r="C13" s="8" t="s">
        <v>86</v>
      </c>
      <c r="D13" s="8" t="s">
        <v>88</v>
      </c>
      <c r="E13" s="18">
        <v>39157</v>
      </c>
      <c r="F13" s="8">
        <v>17750.099999999999</v>
      </c>
      <c r="G13" s="8">
        <v>0</v>
      </c>
      <c r="H13" s="8">
        <v>29254.79</v>
      </c>
      <c r="I13" s="8">
        <v>5632.25</v>
      </c>
      <c r="J13" s="8">
        <v>0</v>
      </c>
      <c r="K13" s="8">
        <v>2000</v>
      </c>
      <c r="L13" s="8">
        <f t="shared" si="0"/>
        <v>54637.14</v>
      </c>
      <c r="M13" s="8">
        <v>6835.29</v>
      </c>
      <c r="N13" s="8">
        <v>2369.2199999999998</v>
      </c>
      <c r="O13" s="8">
        <v>79.150000000000006</v>
      </c>
      <c r="P13" s="8">
        <v>-0.18</v>
      </c>
      <c r="Q13" s="8">
        <v>2041.26</v>
      </c>
      <c r="R13" s="8">
        <v>14724.74</v>
      </c>
      <c r="S13" s="8">
        <f>L13-R13</f>
        <v>39912.400000000001</v>
      </c>
    </row>
    <row r="14" spans="1:19" ht="18.75" customHeight="1" x14ac:dyDescent="0.2">
      <c r="A14" s="7" t="s">
        <v>29</v>
      </c>
      <c r="B14" s="8" t="s">
        <v>30</v>
      </c>
      <c r="C14" s="8" t="s">
        <v>86</v>
      </c>
      <c r="D14" s="8" t="s">
        <v>88</v>
      </c>
      <c r="E14" s="18">
        <v>39203</v>
      </c>
      <c r="F14" s="8">
        <v>14233.5</v>
      </c>
      <c r="G14" s="8">
        <v>0</v>
      </c>
      <c r="H14" s="8">
        <v>23722.5</v>
      </c>
      <c r="I14" s="8">
        <v>4450.55</v>
      </c>
      <c r="J14" s="8">
        <v>0</v>
      </c>
      <c r="K14" s="8">
        <v>1650</v>
      </c>
      <c r="L14" s="8">
        <f t="shared" si="0"/>
        <v>44056.55</v>
      </c>
      <c r="M14" s="8">
        <v>5401.19</v>
      </c>
      <c r="N14" s="8">
        <v>1618.08</v>
      </c>
      <c r="O14" s="8">
        <v>63.47</v>
      </c>
      <c r="P14" s="8">
        <v>0.13</v>
      </c>
      <c r="Q14" s="8">
        <v>1636.86</v>
      </c>
      <c r="R14" s="8">
        <v>14300.55</v>
      </c>
      <c r="S14" s="8">
        <f>L14-R14</f>
        <v>29756.000000000004</v>
      </c>
    </row>
    <row r="15" spans="1:19" ht="18.75" customHeight="1" x14ac:dyDescent="0.2">
      <c r="A15" s="7" t="s">
        <v>31</v>
      </c>
      <c r="B15" s="8" t="s">
        <v>32</v>
      </c>
      <c r="C15" s="8" t="s">
        <v>86</v>
      </c>
      <c r="D15" s="8" t="s">
        <v>88</v>
      </c>
      <c r="E15" s="18">
        <v>40298</v>
      </c>
      <c r="F15" s="8">
        <v>15700.5</v>
      </c>
      <c r="G15" s="8">
        <v>0</v>
      </c>
      <c r="H15" s="8">
        <v>18317.25</v>
      </c>
      <c r="I15" s="8">
        <v>3912.56</v>
      </c>
      <c r="J15" s="8">
        <v>0</v>
      </c>
      <c r="K15" s="8">
        <v>1650</v>
      </c>
      <c r="L15" s="8">
        <f t="shared" si="0"/>
        <v>39580.31</v>
      </c>
      <c r="M15" s="8">
        <v>4748.29</v>
      </c>
      <c r="N15" s="8">
        <v>1931.42</v>
      </c>
      <c r="O15" s="8">
        <v>70</v>
      </c>
      <c r="P15" s="8">
        <v>0.24</v>
      </c>
      <c r="Q15" s="8">
        <v>1805.56</v>
      </c>
      <c r="R15" s="8">
        <v>12555.51</v>
      </c>
      <c r="S15" s="8">
        <f>L15-R15</f>
        <v>27024.799999999996</v>
      </c>
    </row>
    <row r="16" spans="1:19" ht="18.75" customHeight="1" x14ac:dyDescent="0.2">
      <c r="A16" s="7" t="s">
        <v>33</v>
      </c>
      <c r="B16" s="8" t="s">
        <v>34</v>
      </c>
      <c r="C16" s="8" t="s">
        <v>86</v>
      </c>
      <c r="D16" s="8" t="s">
        <v>91</v>
      </c>
      <c r="E16" s="18">
        <v>41334</v>
      </c>
      <c r="F16" s="8">
        <v>13000.8</v>
      </c>
      <c r="G16" s="8">
        <v>0</v>
      </c>
      <c r="H16" s="8">
        <v>21668</v>
      </c>
      <c r="I16" s="8">
        <v>3854.49</v>
      </c>
      <c r="J16" s="8">
        <v>300</v>
      </c>
      <c r="K16" s="8">
        <v>1650</v>
      </c>
      <c r="L16" s="8">
        <f t="shared" si="0"/>
        <v>40473.29</v>
      </c>
      <c r="M16" s="8">
        <v>4545.21</v>
      </c>
      <c r="N16" s="8">
        <v>1361.8</v>
      </c>
      <c r="O16" s="8">
        <v>57.97</v>
      </c>
      <c r="P16" s="8">
        <v>-0.19</v>
      </c>
      <c r="Q16" s="8">
        <v>1495.1</v>
      </c>
      <c r="R16" s="8">
        <v>12467.890000000001</v>
      </c>
      <c r="S16" s="8">
        <f>L16-R16</f>
        <v>28005.4</v>
      </c>
    </row>
    <row r="17" spans="1:19" ht="18.75" customHeight="1" x14ac:dyDescent="0.2">
      <c r="A17" s="7" t="s">
        <v>35</v>
      </c>
      <c r="B17" s="8" t="s">
        <v>36</v>
      </c>
      <c r="C17" s="8" t="s">
        <v>86</v>
      </c>
      <c r="D17" s="8" t="s">
        <v>92</v>
      </c>
      <c r="E17" s="18">
        <v>38537</v>
      </c>
      <c r="F17" s="8">
        <v>19050</v>
      </c>
      <c r="G17" s="8">
        <v>1587.5</v>
      </c>
      <c r="H17" s="8">
        <v>31750</v>
      </c>
      <c r="I17" s="8">
        <v>6165.22</v>
      </c>
      <c r="J17" s="8">
        <v>0</v>
      </c>
      <c r="K17" s="8">
        <v>2000</v>
      </c>
      <c r="L17" s="8">
        <f t="shared" si="0"/>
        <v>60552.72</v>
      </c>
      <c r="M17" s="8">
        <v>7512.91</v>
      </c>
      <c r="N17" s="8">
        <v>2646.88</v>
      </c>
      <c r="O17" s="8">
        <v>84.94</v>
      </c>
      <c r="P17" s="8">
        <v>0.01</v>
      </c>
      <c r="Q17" s="8">
        <v>2190.7600000000002</v>
      </c>
      <c r="R17" s="8">
        <v>21950.720000000001</v>
      </c>
      <c r="S17" s="8">
        <f>L17-R17</f>
        <v>38602</v>
      </c>
    </row>
    <row r="18" spans="1:19" ht="18.75" customHeight="1" x14ac:dyDescent="0.2">
      <c r="A18" s="7" t="s">
        <v>37</v>
      </c>
      <c r="B18" s="8" t="s">
        <v>38</v>
      </c>
      <c r="C18" s="8" t="s">
        <v>86</v>
      </c>
      <c r="D18" s="8" t="s">
        <v>93</v>
      </c>
      <c r="E18" s="18">
        <v>42461</v>
      </c>
      <c r="F18" s="8">
        <v>13829.4</v>
      </c>
      <c r="G18" s="8">
        <v>0</v>
      </c>
      <c r="H18" s="8">
        <v>23049</v>
      </c>
      <c r="I18" s="8">
        <v>4306.6899999999996</v>
      </c>
      <c r="J18" s="8">
        <v>300</v>
      </c>
      <c r="K18" s="8">
        <v>2000</v>
      </c>
      <c r="L18" s="8">
        <f t="shared" si="0"/>
        <v>43485.090000000004</v>
      </c>
      <c r="M18" s="8">
        <v>5226.6000000000004</v>
      </c>
      <c r="N18" s="8">
        <v>1531.76</v>
      </c>
      <c r="O18" s="8">
        <v>61.67</v>
      </c>
      <c r="P18" s="8">
        <v>0.08</v>
      </c>
      <c r="Q18" s="8">
        <v>1590.38</v>
      </c>
      <c r="R18" s="8">
        <v>14338.490000000002</v>
      </c>
      <c r="S18" s="8">
        <f>L18-R18</f>
        <v>29146.600000000002</v>
      </c>
    </row>
    <row r="19" spans="1:19" ht="18.75" customHeight="1" x14ac:dyDescent="0.2">
      <c r="A19" s="7" t="s">
        <v>39</v>
      </c>
      <c r="B19" s="8" t="s">
        <v>40</v>
      </c>
      <c r="C19" s="8" t="s">
        <v>86</v>
      </c>
      <c r="D19" s="8" t="s">
        <v>94</v>
      </c>
      <c r="E19" s="18">
        <v>40179</v>
      </c>
      <c r="F19" s="8">
        <v>13394.4</v>
      </c>
      <c r="G19" s="8">
        <v>0</v>
      </c>
      <c r="H19" s="8">
        <v>22324</v>
      </c>
      <c r="I19" s="8">
        <v>4151.83</v>
      </c>
      <c r="J19" s="8">
        <v>300</v>
      </c>
      <c r="K19" s="8">
        <v>1650</v>
      </c>
      <c r="L19" s="8">
        <f t="shared" si="0"/>
        <v>41820.230000000003</v>
      </c>
      <c r="M19" s="8">
        <v>5038.66</v>
      </c>
      <c r="N19" s="8">
        <v>1438.84</v>
      </c>
      <c r="O19" s="8">
        <v>59.73</v>
      </c>
      <c r="P19" s="8">
        <v>-0.1</v>
      </c>
      <c r="Q19" s="8">
        <v>1540.36</v>
      </c>
      <c r="R19" s="8">
        <v>14628.529999999999</v>
      </c>
      <c r="S19" s="8">
        <f>L19-R19</f>
        <v>27191.700000000004</v>
      </c>
    </row>
    <row r="20" spans="1:19" ht="18.75" customHeight="1" x14ac:dyDescent="0.2">
      <c r="A20" s="7" t="s">
        <v>41</v>
      </c>
      <c r="B20" s="8" t="s">
        <v>42</v>
      </c>
      <c r="C20" s="8" t="s">
        <v>86</v>
      </c>
      <c r="D20" s="8" t="s">
        <v>89</v>
      </c>
      <c r="E20" s="18">
        <v>36892</v>
      </c>
      <c r="F20" s="8">
        <v>13394.4</v>
      </c>
      <c r="G20" s="8">
        <v>0</v>
      </c>
      <c r="H20" s="8">
        <v>15626.8</v>
      </c>
      <c r="I20" s="8">
        <v>3337.88</v>
      </c>
      <c r="J20" s="8">
        <v>300</v>
      </c>
      <c r="K20" s="8">
        <v>1650</v>
      </c>
      <c r="L20" s="8">
        <f t="shared" si="0"/>
        <v>34309.08</v>
      </c>
      <c r="M20" s="8">
        <v>4050.86</v>
      </c>
      <c r="N20" s="8">
        <v>1438.84</v>
      </c>
      <c r="O20" s="8">
        <v>59.73</v>
      </c>
      <c r="P20" s="8">
        <v>0.19</v>
      </c>
      <c r="Q20" s="8">
        <v>1540.36</v>
      </c>
      <c r="R20" s="8">
        <v>13598.279999999999</v>
      </c>
      <c r="S20" s="8">
        <f>L20-R20</f>
        <v>20710.800000000003</v>
      </c>
    </row>
    <row r="21" spans="1:19" ht="18.75" customHeight="1" x14ac:dyDescent="0.2">
      <c r="A21" s="7" t="s">
        <v>43</v>
      </c>
      <c r="B21" s="8" t="s">
        <v>44</v>
      </c>
      <c r="C21" s="8" t="s">
        <v>86</v>
      </c>
      <c r="D21" s="8" t="s">
        <v>93</v>
      </c>
      <c r="E21" s="18">
        <v>42461</v>
      </c>
      <c r="F21" s="8">
        <v>14357.7</v>
      </c>
      <c r="G21" s="8">
        <v>0</v>
      </c>
      <c r="H21" s="8">
        <v>23929.5</v>
      </c>
      <c r="I21" s="8">
        <v>4494.76</v>
      </c>
      <c r="J21" s="8">
        <v>0</v>
      </c>
      <c r="K21" s="8">
        <v>2000</v>
      </c>
      <c r="L21" s="8">
        <f t="shared" si="0"/>
        <v>44781.96</v>
      </c>
      <c r="M21" s="8">
        <v>5454.84</v>
      </c>
      <c r="N21" s="8">
        <v>1644.6</v>
      </c>
      <c r="O21" s="8">
        <v>64.02</v>
      </c>
      <c r="P21" s="8">
        <v>-3.9999999999999994E-2</v>
      </c>
      <c r="Q21" s="8">
        <v>1651.14</v>
      </c>
      <c r="R21" s="8">
        <v>14072.560000000001</v>
      </c>
      <c r="S21" s="8">
        <f>L21-R21</f>
        <v>30709.399999999998</v>
      </c>
    </row>
    <row r="22" spans="1:19" ht="18.75" customHeight="1" x14ac:dyDescent="0.2">
      <c r="A22" s="7" t="s">
        <v>45</v>
      </c>
      <c r="B22" s="8" t="s">
        <v>46</v>
      </c>
      <c r="C22" s="8" t="s">
        <v>86</v>
      </c>
      <c r="D22" s="8" t="s">
        <v>94</v>
      </c>
      <c r="E22" s="18">
        <v>42430</v>
      </c>
      <c r="F22" s="8">
        <v>13829.4</v>
      </c>
      <c r="G22" s="8">
        <v>0</v>
      </c>
      <c r="H22" s="8">
        <v>23049</v>
      </c>
      <c r="I22" s="8">
        <v>4306.6899999999996</v>
      </c>
      <c r="J22" s="8">
        <v>300</v>
      </c>
      <c r="K22" s="8">
        <v>1650</v>
      </c>
      <c r="L22" s="8">
        <f t="shared" si="0"/>
        <v>43135.090000000004</v>
      </c>
      <c r="M22" s="8">
        <v>5226.6000000000004</v>
      </c>
      <c r="N22" s="8">
        <v>1531.76</v>
      </c>
      <c r="O22" s="8">
        <v>61.67</v>
      </c>
      <c r="P22" s="8">
        <v>0.08</v>
      </c>
      <c r="Q22" s="8">
        <v>1590.38</v>
      </c>
      <c r="R22" s="8">
        <v>14338.490000000002</v>
      </c>
      <c r="S22" s="8">
        <f>L22-R22</f>
        <v>28796.600000000002</v>
      </c>
    </row>
    <row r="23" spans="1:19" ht="18.75" customHeight="1" x14ac:dyDescent="0.2">
      <c r="A23" s="7" t="s">
        <v>47</v>
      </c>
      <c r="B23" s="8" t="s">
        <v>48</v>
      </c>
      <c r="C23" s="8" t="s">
        <v>86</v>
      </c>
      <c r="D23" s="8" t="s">
        <v>88</v>
      </c>
      <c r="E23" s="18">
        <v>39278</v>
      </c>
      <c r="F23" s="8">
        <v>15700.5</v>
      </c>
      <c r="G23" s="8">
        <v>0</v>
      </c>
      <c r="H23" s="8">
        <v>18317.25</v>
      </c>
      <c r="I23" s="8">
        <v>3912.56</v>
      </c>
      <c r="J23" s="8">
        <v>0</v>
      </c>
      <c r="K23" s="8">
        <v>2000</v>
      </c>
      <c r="L23" s="8">
        <f t="shared" si="0"/>
        <v>39930.31</v>
      </c>
      <c r="M23" s="8">
        <v>4748.29</v>
      </c>
      <c r="N23" s="8">
        <v>1931.42</v>
      </c>
      <c r="O23" s="8">
        <v>70</v>
      </c>
      <c r="P23" s="8">
        <v>-0.16</v>
      </c>
      <c r="Q23" s="8">
        <v>1805.56</v>
      </c>
      <c r="R23" s="8">
        <v>15829.11</v>
      </c>
      <c r="S23" s="8">
        <f>L23-R23</f>
        <v>24101.199999999997</v>
      </c>
    </row>
    <row r="24" spans="1:19" ht="18.75" customHeight="1" x14ac:dyDescent="0.2">
      <c r="A24" s="7" t="s">
        <v>49</v>
      </c>
      <c r="B24" s="8" t="s">
        <v>50</v>
      </c>
      <c r="C24" s="8" t="s">
        <v>86</v>
      </c>
      <c r="D24" s="8" t="s">
        <v>88</v>
      </c>
      <c r="E24" s="18">
        <v>44470</v>
      </c>
      <c r="F24" s="8">
        <v>15700.5</v>
      </c>
      <c r="G24" s="8">
        <v>1308.3800000000001</v>
      </c>
      <c r="H24" s="8">
        <v>26167.5</v>
      </c>
      <c r="I24" s="8">
        <v>4972.8</v>
      </c>
      <c r="J24" s="8">
        <v>0</v>
      </c>
      <c r="K24" s="8">
        <v>1650</v>
      </c>
      <c r="L24" s="8">
        <f t="shared" si="0"/>
        <v>49799.180000000008</v>
      </c>
      <c r="M24" s="8">
        <v>6034.99</v>
      </c>
      <c r="N24" s="8">
        <v>1931.42</v>
      </c>
      <c r="O24" s="8">
        <v>70</v>
      </c>
      <c r="P24" s="8">
        <v>9.999999999999995E-3</v>
      </c>
      <c r="Q24" s="8">
        <v>1805.56</v>
      </c>
      <c r="R24" s="8">
        <v>9841.98</v>
      </c>
      <c r="S24" s="8">
        <f>L24-R24</f>
        <v>39957.200000000012</v>
      </c>
    </row>
    <row r="25" spans="1:19" ht="18.75" customHeight="1" x14ac:dyDescent="0.2">
      <c r="A25" s="7" t="s">
        <v>51</v>
      </c>
      <c r="B25" s="8" t="s">
        <v>52</v>
      </c>
      <c r="C25" s="8" t="s">
        <v>86</v>
      </c>
      <c r="D25" s="8" t="s">
        <v>95</v>
      </c>
      <c r="E25" s="18">
        <v>44470</v>
      </c>
      <c r="F25" s="8">
        <v>23499.9</v>
      </c>
      <c r="G25" s="8">
        <v>1883.21</v>
      </c>
      <c r="H25" s="8">
        <v>37664.22</v>
      </c>
      <c r="I25" s="8">
        <v>7428.5</v>
      </c>
      <c r="J25" s="8">
        <v>0</v>
      </c>
      <c r="K25" s="8">
        <v>2000</v>
      </c>
      <c r="L25" s="8">
        <f t="shared" si="0"/>
        <v>72475.83</v>
      </c>
      <c r="M25" s="8">
        <v>9109.19</v>
      </c>
      <c r="N25" s="8">
        <v>3597.38</v>
      </c>
      <c r="O25" s="8">
        <v>104.78</v>
      </c>
      <c r="P25" s="8">
        <v>0</v>
      </c>
      <c r="Q25" s="8">
        <v>2702.48</v>
      </c>
      <c r="R25" s="8">
        <v>27181.83</v>
      </c>
      <c r="S25" s="8">
        <f>L25-R25</f>
        <v>45294</v>
      </c>
    </row>
    <row r="26" spans="1:19" ht="18.75" customHeight="1" x14ac:dyDescent="0.2">
      <c r="A26" s="7" t="s">
        <v>53</v>
      </c>
      <c r="B26" s="8" t="s">
        <v>54</v>
      </c>
      <c r="C26" s="8" t="s">
        <v>86</v>
      </c>
      <c r="D26" s="8" t="s">
        <v>91</v>
      </c>
      <c r="E26" s="18">
        <v>44470</v>
      </c>
      <c r="F26" s="8">
        <v>13829.4</v>
      </c>
      <c r="G26" s="8">
        <v>1152.45</v>
      </c>
      <c r="H26" s="8">
        <v>23049</v>
      </c>
      <c r="I26" s="8">
        <v>4306.6899999999996</v>
      </c>
      <c r="J26" s="8">
        <v>300</v>
      </c>
      <c r="K26" s="8">
        <v>2000</v>
      </c>
      <c r="L26" s="8">
        <f t="shared" si="0"/>
        <v>44637.54</v>
      </c>
      <c r="M26" s="8">
        <v>5226.6000000000004</v>
      </c>
      <c r="N26" s="8">
        <v>1531.76</v>
      </c>
      <c r="O26" s="8">
        <v>61.67</v>
      </c>
      <c r="P26" s="8">
        <v>-6.9999999999999993E-2</v>
      </c>
      <c r="Q26" s="8">
        <v>1590.38</v>
      </c>
      <c r="R26" s="8">
        <v>14338.34</v>
      </c>
      <c r="S26" s="8">
        <f>L26-R26</f>
        <v>30299.200000000001</v>
      </c>
    </row>
    <row r="27" spans="1:19" ht="18.75" customHeight="1" x14ac:dyDescent="0.2">
      <c r="A27" s="7" t="s">
        <v>55</v>
      </c>
      <c r="B27" s="8" t="s">
        <v>56</v>
      </c>
      <c r="C27" s="8" t="s">
        <v>86</v>
      </c>
      <c r="D27" s="8" t="s">
        <v>96</v>
      </c>
      <c r="E27" s="18">
        <v>44470</v>
      </c>
      <c r="F27" s="8">
        <v>6650.1</v>
      </c>
      <c r="G27" s="8">
        <v>554.17999999999995</v>
      </c>
      <c r="H27" s="8">
        <v>11083.5</v>
      </c>
      <c r="I27" s="8">
        <v>891.82</v>
      </c>
      <c r="J27" s="8">
        <v>0</v>
      </c>
      <c r="K27" s="8">
        <v>0</v>
      </c>
      <c r="L27" s="8">
        <f t="shared" si="0"/>
        <v>19179.599999999999</v>
      </c>
      <c r="M27" s="8">
        <v>988.85</v>
      </c>
      <c r="N27" s="8">
        <v>202.96</v>
      </c>
      <c r="O27" s="8">
        <v>29.65</v>
      </c>
      <c r="P27" s="8">
        <v>0.14000000000000001</v>
      </c>
      <c r="Q27" s="8">
        <v>0</v>
      </c>
      <c r="R27" s="8">
        <v>1221.6000000000001</v>
      </c>
      <c r="S27" s="8">
        <f>L27-R27</f>
        <v>17958</v>
      </c>
    </row>
    <row r="28" spans="1:19" ht="18.75" customHeight="1" x14ac:dyDescent="0.2">
      <c r="A28" s="7" t="s">
        <v>57</v>
      </c>
      <c r="B28" s="8" t="s">
        <v>58</v>
      </c>
      <c r="C28" s="8" t="s">
        <v>86</v>
      </c>
      <c r="D28" s="8" t="s">
        <v>97</v>
      </c>
      <c r="E28" s="18">
        <v>44470</v>
      </c>
      <c r="F28" s="8">
        <v>10877.7</v>
      </c>
      <c r="G28" s="8">
        <v>871.71</v>
      </c>
      <c r="H28" s="8">
        <v>17434.12</v>
      </c>
      <c r="I28" s="8">
        <v>2537.96</v>
      </c>
      <c r="J28" s="8">
        <v>300</v>
      </c>
      <c r="K28" s="8">
        <v>2000</v>
      </c>
      <c r="L28" s="8">
        <f t="shared" si="0"/>
        <v>34021.49</v>
      </c>
      <c r="M28" s="8">
        <v>2944.04</v>
      </c>
      <c r="N28" s="8">
        <v>984.26</v>
      </c>
      <c r="O28" s="8">
        <v>48.5</v>
      </c>
      <c r="P28" s="8">
        <v>-0.05</v>
      </c>
      <c r="Q28" s="8">
        <v>1250.94</v>
      </c>
      <c r="R28" s="8">
        <v>9889.69</v>
      </c>
      <c r="S28" s="8">
        <f>L28-R28</f>
        <v>24131.799999999996</v>
      </c>
    </row>
    <row r="29" spans="1:19" ht="18.75" customHeight="1" x14ac:dyDescent="0.2">
      <c r="A29" s="7" t="s">
        <v>59</v>
      </c>
      <c r="B29" s="8" t="s">
        <v>60</v>
      </c>
      <c r="C29" s="8" t="s">
        <v>86</v>
      </c>
      <c r="D29" s="8" t="s">
        <v>88</v>
      </c>
      <c r="E29" s="18">
        <v>38093</v>
      </c>
      <c r="F29" s="8">
        <v>17759.939999999999</v>
      </c>
      <c r="G29" s="8">
        <v>0</v>
      </c>
      <c r="H29" s="8">
        <v>20719.93</v>
      </c>
      <c r="I29" s="8">
        <v>4425.78</v>
      </c>
      <c r="J29" s="8">
        <v>0</v>
      </c>
      <c r="K29" s="8">
        <v>0</v>
      </c>
      <c r="L29" s="8">
        <f t="shared" si="0"/>
        <v>42905.649999999994</v>
      </c>
      <c r="M29" s="8">
        <v>5371.12</v>
      </c>
      <c r="N29" s="8">
        <v>2371.3200000000002</v>
      </c>
      <c r="O29" s="8">
        <v>79.19</v>
      </c>
      <c r="P29" s="8">
        <v>1.9999999999999997E-2</v>
      </c>
      <c r="Q29" s="8">
        <v>2042.4</v>
      </c>
      <c r="R29" s="8">
        <v>17280.050000000003</v>
      </c>
      <c r="S29" s="8">
        <f>L29-R29</f>
        <v>25625.599999999991</v>
      </c>
    </row>
    <row r="30" spans="1:19" ht="18.75" customHeight="1" x14ac:dyDescent="0.2">
      <c r="A30" s="7" t="s">
        <v>61</v>
      </c>
      <c r="B30" s="8" t="s">
        <v>62</v>
      </c>
      <c r="C30" s="8" t="s">
        <v>86</v>
      </c>
      <c r="D30" s="8" t="s">
        <v>87</v>
      </c>
      <c r="E30" s="18">
        <v>44516</v>
      </c>
      <c r="F30" s="8">
        <v>30499.8</v>
      </c>
      <c r="G30" s="8">
        <v>2541.65</v>
      </c>
      <c r="H30" s="8">
        <v>50833</v>
      </c>
      <c r="I30" s="8">
        <v>11276.99</v>
      </c>
      <c r="J30" s="8">
        <v>0</v>
      </c>
      <c r="K30" s="8">
        <v>2000</v>
      </c>
      <c r="L30" s="8">
        <f t="shared" si="0"/>
        <v>97151.44</v>
      </c>
      <c r="M30" s="8">
        <v>14187.67</v>
      </c>
      <c r="N30" s="8">
        <v>5176.0600000000004</v>
      </c>
      <c r="O30" s="8">
        <v>135.99</v>
      </c>
      <c r="P30" s="8">
        <v>4.0000000000000008E-2</v>
      </c>
      <c r="Q30" s="8">
        <v>3507.48</v>
      </c>
      <c r="R30" s="8">
        <v>29119.24</v>
      </c>
      <c r="S30" s="8">
        <f>L30-R30</f>
        <v>68032.2</v>
      </c>
    </row>
    <row r="31" spans="1:19" ht="18.75" customHeight="1" x14ac:dyDescent="0.2">
      <c r="A31" s="7" t="s">
        <v>63</v>
      </c>
      <c r="B31" s="8" t="s">
        <v>64</v>
      </c>
      <c r="C31" s="8" t="s">
        <v>86</v>
      </c>
      <c r="D31" s="8" t="s">
        <v>91</v>
      </c>
      <c r="E31" s="18">
        <v>44470</v>
      </c>
      <c r="F31" s="8">
        <v>11343.9</v>
      </c>
      <c r="G31" s="8">
        <v>396.26</v>
      </c>
      <c r="H31" s="8">
        <v>7925.19</v>
      </c>
      <c r="I31" s="8">
        <v>902.92</v>
      </c>
      <c r="J31" s="8">
        <v>300</v>
      </c>
      <c r="K31" s="8">
        <v>1650</v>
      </c>
      <c r="L31" s="8">
        <f t="shared" si="0"/>
        <v>22518.269999999997</v>
      </c>
      <c r="M31" s="8">
        <v>1064.72</v>
      </c>
      <c r="N31" s="8">
        <v>1064.9000000000001</v>
      </c>
      <c r="O31" s="8">
        <v>50.58</v>
      </c>
      <c r="P31" s="8">
        <v>0.13</v>
      </c>
      <c r="Q31" s="8">
        <v>1304.54</v>
      </c>
      <c r="R31" s="8">
        <v>3484.87</v>
      </c>
      <c r="S31" s="8">
        <f>L31-R31</f>
        <v>19033.399999999998</v>
      </c>
    </row>
    <row r="32" spans="1:19" ht="18.75" customHeight="1" x14ac:dyDescent="0.2">
      <c r="A32" s="7" t="s">
        <v>65</v>
      </c>
      <c r="B32" s="8" t="s">
        <v>66</v>
      </c>
      <c r="C32" s="8" t="s">
        <v>86</v>
      </c>
      <c r="D32" s="8" t="s">
        <v>98</v>
      </c>
      <c r="E32" s="18">
        <v>44470</v>
      </c>
      <c r="F32" s="8">
        <v>10877.7</v>
      </c>
      <c r="G32" s="8">
        <v>871.71</v>
      </c>
      <c r="H32" s="8">
        <v>17434.12</v>
      </c>
      <c r="I32" s="8">
        <v>2537.96</v>
      </c>
      <c r="J32" s="8">
        <v>300</v>
      </c>
      <c r="K32" s="8">
        <v>2000</v>
      </c>
      <c r="L32" s="8">
        <f t="shared" si="0"/>
        <v>34021.49</v>
      </c>
      <c r="M32" s="8">
        <v>2944.04</v>
      </c>
      <c r="N32" s="8">
        <v>984.26</v>
      </c>
      <c r="O32" s="8">
        <v>48.5</v>
      </c>
      <c r="P32" s="8">
        <v>-0.05</v>
      </c>
      <c r="Q32" s="8">
        <v>1250.94</v>
      </c>
      <c r="R32" s="8">
        <v>5227.6900000000005</v>
      </c>
      <c r="S32" s="8">
        <f>L32-R32</f>
        <v>28793.799999999996</v>
      </c>
    </row>
    <row r="33" spans="1:19" ht="18.75" customHeight="1" x14ac:dyDescent="0.2">
      <c r="A33" s="7" t="s">
        <v>67</v>
      </c>
      <c r="B33" s="8" t="s">
        <v>68</v>
      </c>
      <c r="C33" s="8" t="s">
        <v>86</v>
      </c>
      <c r="D33" s="8" t="s">
        <v>88</v>
      </c>
      <c r="E33" s="18">
        <v>44470</v>
      </c>
      <c r="F33" s="8">
        <v>15700.5</v>
      </c>
      <c r="G33" s="8">
        <v>1308.3800000000001</v>
      </c>
      <c r="H33" s="8">
        <v>26167.5</v>
      </c>
      <c r="I33" s="8">
        <v>4972.8</v>
      </c>
      <c r="J33" s="8">
        <v>0</v>
      </c>
      <c r="K33" s="8">
        <v>1650</v>
      </c>
      <c r="L33" s="8">
        <f t="shared" si="0"/>
        <v>49799.180000000008</v>
      </c>
      <c r="M33" s="8">
        <v>6034.99</v>
      </c>
      <c r="N33" s="8">
        <v>1931.42</v>
      </c>
      <c r="O33" s="8">
        <v>70</v>
      </c>
      <c r="P33" s="8">
        <v>0.21</v>
      </c>
      <c r="Q33" s="8">
        <v>1805.56</v>
      </c>
      <c r="R33" s="8">
        <v>12834.18</v>
      </c>
      <c r="S33" s="8">
        <f>L33-R33</f>
        <v>36965.000000000007</v>
      </c>
    </row>
    <row r="34" spans="1:19" ht="18.75" customHeight="1" x14ac:dyDescent="0.2">
      <c r="A34" s="7" t="s">
        <v>69</v>
      </c>
      <c r="B34" s="8" t="s">
        <v>70</v>
      </c>
      <c r="C34" s="8" t="s">
        <v>86</v>
      </c>
      <c r="D34" s="8" t="s">
        <v>97</v>
      </c>
      <c r="E34" s="18">
        <v>44470</v>
      </c>
      <c r="F34" s="8">
        <v>11094.3</v>
      </c>
      <c r="G34" s="8">
        <v>924.53</v>
      </c>
      <c r="H34" s="8">
        <v>18490.5</v>
      </c>
      <c r="I34" s="8">
        <v>2777.2</v>
      </c>
      <c r="J34" s="8">
        <v>300</v>
      </c>
      <c r="K34" s="8">
        <v>1650</v>
      </c>
      <c r="L34" s="8">
        <f t="shared" si="0"/>
        <v>35236.53</v>
      </c>
      <c r="M34" s="8">
        <v>3255.59</v>
      </c>
      <c r="N34" s="8">
        <v>1020.16</v>
      </c>
      <c r="O34" s="8">
        <v>49.47</v>
      </c>
      <c r="P34" s="8">
        <v>7.0000000000000007E-2</v>
      </c>
      <c r="Q34" s="8">
        <v>1275.8399999999999</v>
      </c>
      <c r="R34" s="8">
        <v>5601.13</v>
      </c>
      <c r="S34" s="8">
        <f>L34-R34</f>
        <v>29635.399999999998</v>
      </c>
    </row>
    <row r="35" spans="1:19" ht="18.75" customHeight="1" x14ac:dyDescent="0.2">
      <c r="A35" s="7" t="s">
        <v>71</v>
      </c>
      <c r="B35" s="8" t="s">
        <v>72</v>
      </c>
      <c r="C35" s="8" t="s">
        <v>86</v>
      </c>
      <c r="D35" s="8" t="s">
        <v>99</v>
      </c>
      <c r="E35" s="18">
        <v>44470</v>
      </c>
      <c r="F35" s="8">
        <v>43500</v>
      </c>
      <c r="G35" s="8">
        <v>3625</v>
      </c>
      <c r="H35" s="8">
        <v>72500</v>
      </c>
      <c r="I35" s="8">
        <v>20884.02</v>
      </c>
      <c r="J35" s="8">
        <v>0</v>
      </c>
      <c r="K35" s="8">
        <v>2000</v>
      </c>
      <c r="L35" s="8">
        <f t="shared" si="0"/>
        <v>142509.01999999999</v>
      </c>
      <c r="M35" s="8">
        <v>27803.74</v>
      </c>
      <c r="N35" s="8">
        <v>8332.36</v>
      </c>
      <c r="O35" s="8">
        <v>193.96</v>
      </c>
      <c r="P35" s="8">
        <v>-0.13999999999999999</v>
      </c>
      <c r="Q35" s="8">
        <v>5002.5</v>
      </c>
      <c r="R35" s="8">
        <v>45832.420000000006</v>
      </c>
      <c r="S35" s="8">
        <f>L35-R35</f>
        <v>96676.599999999977</v>
      </c>
    </row>
    <row r="36" spans="1:19" ht="18.75" customHeight="1" x14ac:dyDescent="0.2">
      <c r="A36" s="7" t="s">
        <v>73</v>
      </c>
      <c r="B36" s="8" t="s">
        <v>74</v>
      </c>
      <c r="C36" s="8" t="s">
        <v>86</v>
      </c>
      <c r="D36" s="8" t="s">
        <v>87</v>
      </c>
      <c r="E36" s="18">
        <v>44501</v>
      </c>
      <c r="F36" s="8">
        <v>30499.8</v>
      </c>
      <c r="G36" s="8">
        <v>2541.65</v>
      </c>
      <c r="H36" s="8">
        <v>50833</v>
      </c>
      <c r="I36" s="8">
        <v>11276.99</v>
      </c>
      <c r="J36" s="8">
        <v>0</v>
      </c>
      <c r="K36" s="8">
        <v>2000</v>
      </c>
      <c r="L36" s="8">
        <f t="shared" si="0"/>
        <v>97151.44</v>
      </c>
      <c r="M36" s="8">
        <v>14187.67</v>
      </c>
      <c r="N36" s="8">
        <v>5176.0600000000004</v>
      </c>
      <c r="O36" s="8">
        <v>135.99</v>
      </c>
      <c r="P36" s="8">
        <v>-0.16</v>
      </c>
      <c r="Q36" s="8">
        <v>3507.48</v>
      </c>
      <c r="R36" s="8">
        <v>28817.040000000001</v>
      </c>
      <c r="S36" s="8">
        <f>L36-R36</f>
        <v>68334.399999999994</v>
      </c>
    </row>
    <row r="37" spans="1:19" ht="18.75" customHeight="1" x14ac:dyDescent="0.2">
      <c r="A37" s="7" t="s">
        <v>75</v>
      </c>
      <c r="B37" s="8" t="s">
        <v>76</v>
      </c>
      <c r="C37" s="8" t="s">
        <v>86</v>
      </c>
      <c r="D37" s="8" t="s">
        <v>97</v>
      </c>
      <c r="E37" s="18">
        <v>44501</v>
      </c>
      <c r="F37" s="8">
        <v>10784.4</v>
      </c>
      <c r="G37" s="8">
        <v>300.39</v>
      </c>
      <c r="H37" s="8">
        <v>6007.75</v>
      </c>
      <c r="I37" s="8">
        <v>499.38</v>
      </c>
      <c r="J37" s="8">
        <v>300</v>
      </c>
      <c r="K37" s="8">
        <v>2000</v>
      </c>
      <c r="L37" s="8">
        <f t="shared" si="0"/>
        <v>19891.920000000002</v>
      </c>
      <c r="M37" s="8">
        <v>579.29</v>
      </c>
      <c r="N37" s="8">
        <v>969.34</v>
      </c>
      <c r="O37" s="8">
        <v>48.09</v>
      </c>
      <c r="P37" s="8">
        <v>0</v>
      </c>
      <c r="Q37" s="8">
        <v>1240.2</v>
      </c>
      <c r="R37" s="8">
        <v>2836.92</v>
      </c>
      <c r="S37" s="8">
        <f>L37-R37</f>
        <v>17055</v>
      </c>
    </row>
    <row r="38" spans="1:19" ht="18.75" customHeight="1" x14ac:dyDescent="0.2">
      <c r="A38" s="13" t="s">
        <v>77</v>
      </c>
      <c r="B38" s="14" t="s">
        <v>78</v>
      </c>
      <c r="C38" s="14"/>
      <c r="D38" s="14"/>
      <c r="E38" s="19"/>
      <c r="F38" s="15">
        <f>SUM(F6:F37)</f>
        <v>540610.74000000011</v>
      </c>
      <c r="G38" s="15">
        <f t="shared" ref="G38:S38" si="1">SUM(G6:G37)</f>
        <v>24449.93</v>
      </c>
      <c r="H38" s="15">
        <f t="shared" si="1"/>
        <v>800337.82</v>
      </c>
      <c r="I38" s="15">
        <f t="shared" si="1"/>
        <v>161609.43000000002</v>
      </c>
      <c r="J38" s="15">
        <f t="shared" si="1"/>
        <v>3900</v>
      </c>
      <c r="K38" s="15">
        <f t="shared" si="1"/>
        <v>53800</v>
      </c>
      <c r="L38" s="15">
        <f t="shared" si="1"/>
        <v>1584707.9199999997</v>
      </c>
      <c r="M38" s="15">
        <f t="shared" si="1"/>
        <v>199457.47000000003</v>
      </c>
      <c r="N38" s="15">
        <f t="shared" si="1"/>
        <v>71351.259999999995</v>
      </c>
      <c r="O38" s="15">
        <f t="shared" si="1"/>
        <v>2410.5200000000004</v>
      </c>
      <c r="P38" s="15">
        <f t="shared" si="1"/>
        <v>0.42000000000000015</v>
      </c>
      <c r="Q38" s="15">
        <f t="shared" si="1"/>
        <v>61405.54</v>
      </c>
      <c r="R38" s="15">
        <f t="shared" si="1"/>
        <v>465765.42999999993</v>
      </c>
      <c r="S38" s="15">
        <f t="shared" si="1"/>
        <v>1118942.49</v>
      </c>
    </row>
    <row r="40" spans="1:19" x14ac:dyDescent="0.2">
      <c r="F40" s="1" t="s">
        <v>78</v>
      </c>
      <c r="J40" s="1" t="s">
        <v>78</v>
      </c>
      <c r="K40" s="1" t="s">
        <v>78</v>
      </c>
      <c r="L40" s="1" t="s">
        <v>78</v>
      </c>
      <c r="N40" s="1" t="s">
        <v>78</v>
      </c>
      <c r="O40" s="1" t="s">
        <v>78</v>
      </c>
      <c r="Q40" s="1" t="s">
        <v>78</v>
      </c>
      <c r="R40" s="1" t="s">
        <v>78</v>
      </c>
      <c r="S40" s="1" t="s">
        <v>78</v>
      </c>
    </row>
    <row r="41" spans="1:19" x14ac:dyDescent="0.2">
      <c r="A41" s="2" t="s">
        <v>78</v>
      </c>
      <c r="B41" s="1" t="s">
        <v>78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mergeCells count="4">
    <mergeCell ref="B1:L1"/>
    <mergeCell ref="B2:L2"/>
    <mergeCell ref="B3:L3"/>
    <mergeCell ref="A4:S4"/>
  </mergeCells>
  <conditionalFormatting sqref="A1:E3 A4 T4:XFD4 M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2023-09-13T19:11:35Z</cp:lastPrinted>
  <dcterms:created xsi:type="dcterms:W3CDTF">2023-01-02T19:43:35Z</dcterms:created>
  <dcterms:modified xsi:type="dcterms:W3CDTF">2023-09-13T19:11:40Z</dcterms:modified>
</cp:coreProperties>
</file>