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VELAZQUEZ\Documents\COMUDE 2023\Lista de Raya 2023\Nominas transparencia 2023\"/>
    </mc:Choice>
  </mc:AlternateContent>
  <xr:revisionPtr revIDLastSave="0" documentId="13_ncr:1_{2D142F8D-B7D8-44F1-982B-AB00667D16AE}" xr6:coauthVersionLast="47" xr6:coauthVersionMax="47" xr10:uidLastSave="{00000000-0000-0000-0000-000000000000}"/>
  <bookViews>
    <workbookView xWindow="-120" yWindow="-120" windowWidth="20730" windowHeight="11160" xr2:uid="{7845E2B4-4C04-4F88-89AA-DBEBFE3CBBB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H25" i="1"/>
  <c r="P25" i="1" s="1"/>
  <c r="P10" i="1"/>
  <c r="P12" i="1"/>
  <c r="P13" i="1"/>
  <c r="P14" i="1"/>
  <c r="P29" i="1"/>
  <c r="P30" i="1"/>
  <c r="O8" i="1"/>
  <c r="O41" i="1" s="1"/>
  <c r="H8" i="1"/>
  <c r="G41" i="1"/>
  <c r="H9" i="1"/>
  <c r="P9" i="1" s="1"/>
  <c r="H10" i="1"/>
  <c r="H11" i="1"/>
  <c r="P11" i="1" s="1"/>
  <c r="H12" i="1"/>
  <c r="H13" i="1"/>
  <c r="H14" i="1"/>
  <c r="H15" i="1"/>
  <c r="P15" i="1" s="1"/>
  <c r="H16" i="1"/>
  <c r="P16" i="1" s="1"/>
  <c r="H17" i="1"/>
  <c r="P17" i="1" s="1"/>
  <c r="H18" i="1"/>
  <c r="P18" i="1" s="1"/>
  <c r="H19" i="1"/>
  <c r="P19" i="1" s="1"/>
  <c r="H20" i="1"/>
  <c r="P20" i="1" s="1"/>
  <c r="H21" i="1"/>
  <c r="P21" i="1" s="1"/>
  <c r="H22" i="1"/>
  <c r="P22" i="1" s="1"/>
  <c r="H23" i="1"/>
  <c r="P23" i="1" s="1"/>
  <c r="H24" i="1"/>
  <c r="P24" i="1" s="1"/>
  <c r="H26" i="1"/>
  <c r="P26" i="1" s="1"/>
  <c r="H27" i="1"/>
  <c r="P27" i="1" s="1"/>
  <c r="H28" i="1"/>
  <c r="P28" i="1" s="1"/>
  <c r="H29" i="1"/>
  <c r="H30" i="1"/>
  <c r="H31" i="1"/>
  <c r="P31" i="1" s="1"/>
  <c r="H32" i="1"/>
  <c r="P32" i="1" s="1"/>
  <c r="H33" i="1"/>
  <c r="P33" i="1" s="1"/>
  <c r="H34" i="1"/>
  <c r="P34" i="1" s="1"/>
  <c r="H35" i="1"/>
  <c r="P35" i="1" s="1"/>
  <c r="H36" i="1"/>
  <c r="P36" i="1" s="1"/>
  <c r="H37" i="1"/>
  <c r="P37" i="1" s="1"/>
  <c r="H38" i="1"/>
  <c r="P38" i="1" s="1"/>
  <c r="H39" i="1"/>
  <c r="P39" i="1" s="1"/>
  <c r="H40" i="1"/>
  <c r="P40" i="1" s="1"/>
  <c r="D41" i="1"/>
  <c r="E41" i="1"/>
  <c r="F41" i="1"/>
  <c r="I41" i="1"/>
  <c r="K41" i="1"/>
  <c r="L41" i="1"/>
  <c r="N41" i="1"/>
  <c r="C41" i="1"/>
  <c r="P8" i="1" l="1"/>
  <c r="P41" i="1" s="1"/>
  <c r="H41" i="1"/>
</calcChain>
</file>

<file path=xl/sharedStrings.xml><?xml version="1.0" encoding="utf-8"?>
<sst xmlns="http://schemas.openxmlformats.org/spreadsheetml/2006/main" count="99" uniqueCount="85">
  <si>
    <t>Periodo 23 al 24 Quincenal del 01/12/2023 al 31/12/2023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</si>
  <si>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</si>
  <si>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</si>
  <si>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</si>
  <si>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</si>
  <si>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</si>
  <si>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</si>
  <si>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</si>
  <si>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</si>
  <si>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</si>
  <si>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</si>
  <si>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</si>
  <si>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</si>
  <si>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</si>
  <si>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</si>
  <si>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</si>
  <si>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</si>
  <si>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</si>
  <si>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</si>
  <si>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</si>
  <si>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</si>
  <si>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</si>
  <si>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</si>
  <si>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</si>
  <si>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</si>
  <si>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</si>
  <si>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</si>
  <si>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</si>
  <si>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</si>
  <si>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</si>
  <si>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</si>
  <si>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</si>
  <si>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</si>
  <si>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</si>
  <si>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</si>
  <si>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</si>
  <si>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</si>
  <si>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</si>
  <si>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</si>
  <si>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</si>
  <si>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</si>
  <si>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</si>
  <si>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</si>
  <si>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</si>
  <si>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</si>
  <si>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</si>
  <si>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</si>
  <si>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</si>
  <si>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</si>
  <si>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</si>
  <si>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</si>
  <si>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</si>
  <si>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</si>
  <si>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</si>
  <si>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</si>
  <si>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</si>
  <si>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</si>
  <si>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</si>
  <si>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</si>
  <si>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</si>
  <si>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</si>
  <si>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</si>
  <si>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</si>
  <si>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</si>
  <si>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</si>
  <si>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</si>
  <si>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</si>
  <si>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</si>
  <si>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</si>
  <si>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</si>
  <si>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</si>
  <si>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</si>
  <si>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</si>
  <si>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</si>
  <si>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</si>
  <si>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</si>
  <si>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</si>
  <si>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</si>
  <si>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</si>
  <si>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</si>
  <si>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</si>
  <si>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</si>
  <si>
    <t>Aguinaldo</t>
  </si>
  <si>
    <t>Ajuste de Aguinaldo</t>
  </si>
  <si>
    <t>I.S.R. Art174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</si>
</sst>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164" fontId="1" fillId="0" borderId="0" xfId="0" applyNumberFormat="1" applyFont="1"/>
    <xf numFmtId="164" fontId="8" fillId="0" borderId="0" xfId="0" applyNumberFormat="1" applyFont="1"/>
    <xf numFmtId="164" fontId="1" fillId="0" borderId="0" xfId="0" applyNumberFormat="1" applyFont="1"/>
    <xf numFmtId="164" fontId="8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9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9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1190625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6B798F-EE26-47DB-A5D5-E24753330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54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0C40-5692-4BEA-81DB-FF4FDAEB6F33}">
  <sheetPr>
    <pageSetUpPr fitToPage="1"/>
  </sheetPr>
  <dimension ref="A1:P44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O1" sqref="O1:R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8" width="16.85546875" style="1" customWidth="1"/>
    <col min="9" max="9" width="15.7109375" style="1" customWidth="1"/>
    <col min="10" max="10" width="15.7109375" style="11" customWidth="1"/>
    <col min="11" max="12" width="15.7109375" style="1" customWidth="1"/>
    <col min="13" max="13" width="15.7109375" style="13" customWidth="1"/>
    <col min="14" max="15" width="15.7109375" style="1" customWidth="1"/>
    <col min="16" max="16" width="18" style="1" customWidth="1"/>
    <col min="17" max="16384" width="11.42578125" style="1"/>
  </cols>
  <sheetData>
    <row r="1" spans="1:16" ht="26.25" customHeight="1" x14ac:dyDescent="0.25">
      <c r="A1" s="6"/>
      <c r="B1" s="22" t="s">
        <v>81</v>
      </c>
      <c r="C1" s="23"/>
      <c r="D1" s="23"/>
      <c r="E1" s="23"/>
      <c r="F1" s="23"/>
      <c r="G1" s="9"/>
    </row>
    <row r="2" spans="1:16" ht="26.25" customHeight="1" x14ac:dyDescent="0.2">
      <c r="A2" s="7"/>
      <c r="B2" s="24"/>
      <c r="C2" s="25"/>
      <c r="D2" s="25"/>
      <c r="E2" s="25"/>
      <c r="F2" s="25"/>
      <c r="G2" s="10"/>
    </row>
    <row r="3" spans="1:16" ht="26.25" customHeight="1" x14ac:dyDescent="0.25">
      <c r="B3" s="26"/>
      <c r="C3" s="23"/>
      <c r="D3" s="23"/>
      <c r="E3" s="23"/>
      <c r="F3" s="23"/>
      <c r="G3" s="9"/>
      <c r="H3" s="5"/>
    </row>
    <row r="4" spans="1:16" ht="9.75" customHeight="1" x14ac:dyDescent="0.25">
      <c r="G4" s="9"/>
      <c r="H4" s="5"/>
    </row>
    <row r="5" spans="1:16" ht="20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B6" s="4"/>
    </row>
    <row r="7" spans="1:16" s="3" customFormat="1" ht="38.25" x14ac:dyDescent="0.2">
      <c r="A7" s="15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82</v>
      </c>
      <c r="G7" s="16" t="s">
        <v>83</v>
      </c>
      <c r="H7" s="16" t="s">
        <v>6</v>
      </c>
      <c r="I7" s="16" t="s">
        <v>7</v>
      </c>
      <c r="J7" s="16" t="s">
        <v>84</v>
      </c>
      <c r="K7" s="16" t="s">
        <v>8</v>
      </c>
      <c r="L7" s="16" t="s">
        <v>9</v>
      </c>
      <c r="M7" s="16" t="s">
        <v>10</v>
      </c>
      <c r="N7" s="16" t="s">
        <v>11</v>
      </c>
      <c r="O7" s="16" t="s">
        <v>12</v>
      </c>
      <c r="P7" s="16" t="s">
        <v>13</v>
      </c>
    </row>
    <row r="8" spans="1:16" ht="17.25" customHeight="1" x14ac:dyDescent="0.2">
      <c r="A8" s="17" t="s">
        <v>14</v>
      </c>
      <c r="B8" s="18" t="s">
        <v>15</v>
      </c>
      <c r="C8" s="18">
        <v>30499.8</v>
      </c>
      <c r="D8" s="18">
        <v>0</v>
      </c>
      <c r="E8" s="18">
        <v>2000</v>
      </c>
      <c r="F8" s="18">
        <v>50833</v>
      </c>
      <c r="G8" s="18">
        <v>11023.12</v>
      </c>
      <c r="H8" s="18">
        <f>C8+D8+E8+F8+G8</f>
        <v>94355.92</v>
      </c>
      <c r="I8" s="18">
        <v>4868.7</v>
      </c>
      <c r="J8" s="18">
        <v>13424.71</v>
      </c>
      <c r="K8" s="18">
        <v>135.99</v>
      </c>
      <c r="L8" s="18">
        <v>0</v>
      </c>
      <c r="M8" s="18">
        <v>0.02</v>
      </c>
      <c r="N8" s="18">
        <v>3507.5</v>
      </c>
      <c r="O8" s="18" t="e">
        <f>I8+J8+K8+L8+M8+N8+#REF!+#REF!+#REF!+#REF!</f>
        <v>#REF!</v>
      </c>
      <c r="P8" s="18" t="e">
        <f>H8-O8</f>
        <v>#REF!</v>
      </c>
    </row>
    <row r="9" spans="1:16" ht="17.25" customHeight="1" x14ac:dyDescent="0.2">
      <c r="A9" s="17" t="s">
        <v>16</v>
      </c>
      <c r="B9" s="18" t="s">
        <v>17</v>
      </c>
      <c r="C9" s="18">
        <v>14860.2</v>
      </c>
      <c r="D9" s="18">
        <v>0</v>
      </c>
      <c r="E9" s="18">
        <v>2000</v>
      </c>
      <c r="F9" s="18">
        <v>24767</v>
      </c>
      <c r="G9" s="18">
        <v>4357.4399999999996</v>
      </c>
      <c r="H9" s="18">
        <f t="shared" ref="H9:H40" si="0">C9+D9+E9+F9+G9</f>
        <v>45984.639999999999</v>
      </c>
      <c r="I9" s="18">
        <v>1542.66</v>
      </c>
      <c r="J9" s="18">
        <v>5138.29</v>
      </c>
      <c r="K9" s="18">
        <v>66.260000000000005</v>
      </c>
      <c r="L9" s="18">
        <v>0</v>
      </c>
      <c r="M9" s="18">
        <v>-0.09</v>
      </c>
      <c r="N9" s="18">
        <v>1708.92</v>
      </c>
      <c r="O9" s="18">
        <v>3317.8</v>
      </c>
      <c r="P9" s="18">
        <f>H9-O9</f>
        <v>42666.84</v>
      </c>
    </row>
    <row r="10" spans="1:16" ht="17.25" customHeight="1" x14ac:dyDescent="0.2">
      <c r="A10" s="17" t="s">
        <v>18</v>
      </c>
      <c r="B10" s="18" t="s">
        <v>19</v>
      </c>
      <c r="C10" s="18">
        <v>13445.4</v>
      </c>
      <c r="D10" s="18">
        <v>300</v>
      </c>
      <c r="E10" s="18">
        <v>1650</v>
      </c>
      <c r="F10" s="18">
        <v>21651</v>
      </c>
      <c r="G10" s="18">
        <v>3314.72</v>
      </c>
      <c r="H10" s="18">
        <f t="shared" si="0"/>
        <v>40361.120000000003</v>
      </c>
      <c r="I10" s="18">
        <v>1289.1400000000001</v>
      </c>
      <c r="J10" s="18">
        <v>3908.71</v>
      </c>
      <c r="K10" s="18">
        <v>59.95</v>
      </c>
      <c r="L10" s="18">
        <v>0</v>
      </c>
      <c r="M10" s="18">
        <v>9.9999999999999992E-2</v>
      </c>
      <c r="N10" s="18">
        <v>1546.22</v>
      </c>
      <c r="O10" s="18">
        <v>4817.3999999999996</v>
      </c>
      <c r="P10" s="18">
        <f>H10-O10</f>
        <v>35543.72</v>
      </c>
    </row>
    <row r="11" spans="1:16" ht="17.25" customHeight="1" x14ac:dyDescent="0.2">
      <c r="A11" s="17" t="s">
        <v>20</v>
      </c>
      <c r="B11" s="18" t="s">
        <v>21</v>
      </c>
      <c r="C11" s="18">
        <v>20000.099999999999</v>
      </c>
      <c r="D11" s="18">
        <v>0</v>
      </c>
      <c r="E11" s="18">
        <v>2000</v>
      </c>
      <c r="F11" s="18">
        <v>33333.5</v>
      </c>
      <c r="G11" s="18">
        <v>6446.41</v>
      </c>
      <c r="H11" s="18">
        <f t="shared" si="0"/>
        <v>61780.009999999995</v>
      </c>
      <c r="I11" s="18">
        <v>2625.98</v>
      </c>
      <c r="J11" s="18">
        <v>7823.36</v>
      </c>
      <c r="K11" s="18">
        <v>89.18</v>
      </c>
      <c r="L11" s="18">
        <v>0</v>
      </c>
      <c r="M11" s="18">
        <v>6.9999999999999993E-2</v>
      </c>
      <c r="N11" s="18">
        <v>2300.02</v>
      </c>
      <c r="O11" s="18">
        <v>5015.3</v>
      </c>
      <c r="P11" s="18">
        <f>H11-O11</f>
        <v>56764.709999999992</v>
      </c>
    </row>
    <row r="12" spans="1:16" ht="17.25" customHeight="1" x14ac:dyDescent="0.2">
      <c r="A12" s="17" t="s">
        <v>22</v>
      </c>
      <c r="B12" s="18" t="s">
        <v>23</v>
      </c>
      <c r="C12" s="18">
        <v>18371.400000000001</v>
      </c>
      <c r="D12" s="18">
        <v>0</v>
      </c>
      <c r="E12" s="18">
        <v>2000</v>
      </c>
      <c r="F12" s="18">
        <v>21433.3</v>
      </c>
      <c r="G12" s="18">
        <v>4578.1499999999996</v>
      </c>
      <c r="H12" s="18">
        <f t="shared" si="0"/>
        <v>46382.85</v>
      </c>
      <c r="I12" s="18">
        <v>2278.08</v>
      </c>
      <c r="J12" s="18">
        <v>5556.05</v>
      </c>
      <c r="K12" s="18">
        <v>81.92</v>
      </c>
      <c r="L12" s="18">
        <v>0</v>
      </c>
      <c r="M12" s="18">
        <v>-0.04</v>
      </c>
      <c r="N12" s="18">
        <v>2112.7199999999998</v>
      </c>
      <c r="O12" s="18">
        <v>9556.6</v>
      </c>
      <c r="P12" s="18">
        <f>H12-O12</f>
        <v>36826.25</v>
      </c>
    </row>
    <row r="13" spans="1:16" ht="17.25" customHeight="1" x14ac:dyDescent="0.2">
      <c r="A13" s="17" t="s">
        <v>24</v>
      </c>
      <c r="B13" s="18" t="s">
        <v>25</v>
      </c>
      <c r="C13" s="18">
        <v>18381.599999999999</v>
      </c>
      <c r="D13" s="18">
        <v>0</v>
      </c>
      <c r="E13" s="18">
        <v>1650</v>
      </c>
      <c r="F13" s="18">
        <v>21445.200000000001</v>
      </c>
      <c r="G13" s="18">
        <v>4580.6899999999996</v>
      </c>
      <c r="H13" s="18">
        <f t="shared" si="0"/>
        <v>46057.490000000005</v>
      </c>
      <c r="I13" s="18">
        <v>2280.2600000000002</v>
      </c>
      <c r="J13" s="18">
        <v>5559.13</v>
      </c>
      <c r="K13" s="18">
        <v>81.96</v>
      </c>
      <c r="L13" s="18">
        <v>0</v>
      </c>
      <c r="M13" s="18">
        <v>-0.14000000000000001</v>
      </c>
      <c r="N13" s="18">
        <v>2113.88</v>
      </c>
      <c r="O13" s="18">
        <v>8854</v>
      </c>
      <c r="P13" s="18">
        <f>H13-O13</f>
        <v>37203.490000000005</v>
      </c>
    </row>
    <row r="14" spans="1:16" ht="17.25" customHeight="1" x14ac:dyDescent="0.2">
      <c r="A14" s="17" t="s">
        <v>26</v>
      </c>
      <c r="B14" s="18" t="s">
        <v>27</v>
      </c>
      <c r="C14" s="18">
        <v>11740.8</v>
      </c>
      <c r="D14" s="18">
        <v>300</v>
      </c>
      <c r="E14" s="18">
        <v>1650</v>
      </c>
      <c r="F14" s="18">
        <v>13697.6</v>
      </c>
      <c r="G14" s="18">
        <v>2191.62</v>
      </c>
      <c r="H14" s="18">
        <f t="shared" si="0"/>
        <v>29580.02</v>
      </c>
      <c r="I14" s="18">
        <v>1003.34</v>
      </c>
      <c r="J14" s="18">
        <v>2542.27</v>
      </c>
      <c r="K14" s="18">
        <v>52.35</v>
      </c>
      <c r="L14" s="18">
        <v>117.4</v>
      </c>
      <c r="M14" s="18">
        <v>-2.0000000000000004E-2</v>
      </c>
      <c r="N14" s="18">
        <v>1350.2</v>
      </c>
      <c r="O14" s="18">
        <v>7564.2</v>
      </c>
      <c r="P14" s="18">
        <f>H14-O14</f>
        <v>22015.82</v>
      </c>
    </row>
    <row r="15" spans="1:16" ht="17.25" customHeight="1" x14ac:dyDescent="0.2">
      <c r="A15" s="17" t="s">
        <v>28</v>
      </c>
      <c r="B15" s="18" t="s">
        <v>29</v>
      </c>
      <c r="C15" s="18">
        <v>18371.400000000001</v>
      </c>
      <c r="D15" s="18">
        <v>0</v>
      </c>
      <c r="E15" s="18">
        <v>2000</v>
      </c>
      <c r="F15" s="18">
        <v>30619</v>
      </c>
      <c r="G15" s="18">
        <v>5866.59</v>
      </c>
      <c r="H15" s="18">
        <f t="shared" si="0"/>
        <v>56856.990000000005</v>
      </c>
      <c r="I15" s="18">
        <v>2278.08</v>
      </c>
      <c r="J15" s="18">
        <v>7119.69</v>
      </c>
      <c r="K15" s="18">
        <v>81.92</v>
      </c>
      <c r="L15" s="18">
        <v>0</v>
      </c>
      <c r="M15" s="18">
        <v>0.18</v>
      </c>
      <c r="N15" s="18">
        <v>2112.7199999999998</v>
      </c>
      <c r="O15" s="18">
        <v>7872.8</v>
      </c>
      <c r="P15" s="18">
        <f>H15-O15</f>
        <v>48984.19</v>
      </c>
    </row>
    <row r="16" spans="1:16" ht="17.25" customHeight="1" x14ac:dyDescent="0.2">
      <c r="A16" s="17" t="s">
        <v>30</v>
      </c>
      <c r="B16" s="18" t="s">
        <v>31</v>
      </c>
      <c r="C16" s="18">
        <v>14731.8</v>
      </c>
      <c r="D16" s="18">
        <v>300</v>
      </c>
      <c r="E16" s="18">
        <v>1650</v>
      </c>
      <c r="F16" s="18">
        <v>24553</v>
      </c>
      <c r="G16" s="18">
        <v>4258.6899999999996</v>
      </c>
      <c r="H16" s="18">
        <f t="shared" si="0"/>
        <v>45493.490000000005</v>
      </c>
      <c r="I16" s="18">
        <v>1519.66</v>
      </c>
      <c r="J16" s="18">
        <v>5021.8500000000004</v>
      </c>
      <c r="K16" s="18">
        <v>65.680000000000007</v>
      </c>
      <c r="L16" s="18">
        <v>0</v>
      </c>
      <c r="M16" s="18">
        <v>-0.26</v>
      </c>
      <c r="N16" s="18">
        <v>1694.16</v>
      </c>
      <c r="O16" s="18">
        <v>3279.4</v>
      </c>
      <c r="P16" s="18">
        <f>H16-O16</f>
        <v>42214.090000000004</v>
      </c>
    </row>
    <row r="17" spans="1:16" ht="17.25" customHeight="1" x14ac:dyDescent="0.2">
      <c r="A17" s="17" t="s">
        <v>32</v>
      </c>
      <c r="B17" s="18" t="s">
        <v>33</v>
      </c>
      <c r="C17" s="18">
        <v>16250.1</v>
      </c>
      <c r="D17" s="18">
        <v>0</v>
      </c>
      <c r="E17" s="18">
        <v>1650</v>
      </c>
      <c r="F17" s="18">
        <v>18958.45</v>
      </c>
      <c r="G17" s="18">
        <v>4049.52</v>
      </c>
      <c r="H17" s="18">
        <f t="shared" si="0"/>
        <v>40908.07</v>
      </c>
      <c r="I17" s="18">
        <v>1824.98</v>
      </c>
      <c r="J17" s="18">
        <v>4914.5</v>
      </c>
      <c r="K17" s="18">
        <v>72.459999999999994</v>
      </c>
      <c r="L17" s="18">
        <v>0</v>
      </c>
      <c r="M17" s="18">
        <v>0.17</v>
      </c>
      <c r="N17" s="18">
        <v>1868.76</v>
      </c>
      <c r="O17" s="18">
        <v>8528.2999999999993</v>
      </c>
      <c r="P17" s="18">
        <f>H17-O17</f>
        <v>32379.77</v>
      </c>
    </row>
    <row r="18" spans="1:16" ht="17.25" customHeight="1" x14ac:dyDescent="0.2">
      <c r="A18" s="17" t="s">
        <v>34</v>
      </c>
      <c r="B18" s="18" t="s">
        <v>35</v>
      </c>
      <c r="C18" s="18">
        <v>13455.9</v>
      </c>
      <c r="D18" s="18">
        <v>300</v>
      </c>
      <c r="E18" s="18">
        <v>1650</v>
      </c>
      <c r="F18" s="18">
        <v>15698.55</v>
      </c>
      <c r="G18" s="18">
        <v>2813.18</v>
      </c>
      <c r="H18" s="18">
        <f t="shared" si="0"/>
        <v>33917.629999999997</v>
      </c>
      <c r="I18" s="18">
        <v>1291.02</v>
      </c>
      <c r="J18" s="18">
        <v>3317.3</v>
      </c>
      <c r="K18" s="18">
        <v>60</v>
      </c>
      <c r="L18" s="18">
        <v>0</v>
      </c>
      <c r="M18" s="18">
        <v>0.09</v>
      </c>
      <c r="N18" s="18">
        <v>1547.42</v>
      </c>
      <c r="O18" s="18">
        <v>7906.5</v>
      </c>
      <c r="P18" s="18">
        <f>H18-O18</f>
        <v>26011.129999999997</v>
      </c>
    </row>
    <row r="19" spans="1:16" ht="17.25" customHeight="1" x14ac:dyDescent="0.2">
      <c r="A19" s="17" t="s">
        <v>36</v>
      </c>
      <c r="B19" s="18" t="s">
        <v>37</v>
      </c>
      <c r="C19" s="18">
        <v>19050</v>
      </c>
      <c r="D19" s="18">
        <v>0</v>
      </c>
      <c r="E19" s="18">
        <v>2000</v>
      </c>
      <c r="F19" s="18">
        <v>31750</v>
      </c>
      <c r="G19" s="18">
        <v>6108.17</v>
      </c>
      <c r="H19" s="18">
        <f t="shared" si="0"/>
        <v>58908.17</v>
      </c>
      <c r="I19" s="18">
        <v>2423.04</v>
      </c>
      <c r="J19" s="18">
        <v>7412.88</v>
      </c>
      <c r="K19" s="18">
        <v>84.94</v>
      </c>
      <c r="L19" s="18">
        <v>0</v>
      </c>
      <c r="M19" s="18">
        <v>-0.05</v>
      </c>
      <c r="N19" s="18">
        <v>2190.7600000000002</v>
      </c>
      <c r="O19" s="18">
        <v>5950.8</v>
      </c>
      <c r="P19" s="18">
        <f>H19-O19</f>
        <v>52957.369999999995</v>
      </c>
    </row>
    <row r="20" spans="1:16" ht="17.25" customHeight="1" x14ac:dyDescent="0.2">
      <c r="A20" s="17" t="s">
        <v>38</v>
      </c>
      <c r="B20" s="18" t="s">
        <v>39</v>
      </c>
      <c r="C20" s="18">
        <v>14313.3</v>
      </c>
      <c r="D20" s="18">
        <v>300</v>
      </c>
      <c r="E20" s="18">
        <v>2000</v>
      </c>
      <c r="F20" s="18">
        <v>23855.5</v>
      </c>
      <c r="G20" s="18">
        <v>3936.85</v>
      </c>
      <c r="H20" s="18">
        <f t="shared" si="0"/>
        <v>44405.65</v>
      </c>
      <c r="I20" s="18">
        <v>1444.66</v>
      </c>
      <c r="J20" s="18">
        <v>4642.34</v>
      </c>
      <c r="K20" s="18">
        <v>63.82</v>
      </c>
      <c r="L20" s="18">
        <v>143.13999999999999</v>
      </c>
      <c r="M20" s="18">
        <v>6.9999999999999993E-2</v>
      </c>
      <c r="N20" s="18">
        <v>1646.02</v>
      </c>
      <c r="O20" s="18">
        <v>9225.7000000000007</v>
      </c>
      <c r="P20" s="18">
        <f>H20-O20</f>
        <v>35179.949999999997</v>
      </c>
    </row>
    <row r="21" spans="1:16" ht="17.25" customHeight="1" x14ac:dyDescent="0.2">
      <c r="A21" s="17" t="s">
        <v>40</v>
      </c>
      <c r="B21" s="18" t="s">
        <v>41</v>
      </c>
      <c r="C21" s="18">
        <v>15000</v>
      </c>
      <c r="D21" s="18">
        <v>300</v>
      </c>
      <c r="E21" s="18">
        <v>1650</v>
      </c>
      <c r="F21" s="18">
        <v>25000</v>
      </c>
      <c r="G21" s="18">
        <v>4464.95</v>
      </c>
      <c r="H21" s="18">
        <f t="shared" si="0"/>
        <v>46414.95</v>
      </c>
      <c r="I21" s="18">
        <v>1567.72</v>
      </c>
      <c r="J21" s="18">
        <v>5265.06</v>
      </c>
      <c r="K21" s="18">
        <v>66.88</v>
      </c>
      <c r="L21" s="18">
        <v>150</v>
      </c>
      <c r="M21" s="18">
        <v>-7.0000000000000007E-2</v>
      </c>
      <c r="N21" s="18">
        <v>1725</v>
      </c>
      <c r="O21" s="18">
        <v>8161.2</v>
      </c>
      <c r="P21" s="18">
        <f>H21-O21</f>
        <v>38253.75</v>
      </c>
    </row>
    <row r="22" spans="1:16" ht="17.25" customHeight="1" x14ac:dyDescent="0.2">
      <c r="A22" s="17" t="s">
        <v>42</v>
      </c>
      <c r="B22" s="18" t="s">
        <v>43</v>
      </c>
      <c r="C22" s="18">
        <v>13863.3</v>
      </c>
      <c r="D22" s="18">
        <v>300</v>
      </c>
      <c r="E22" s="18">
        <v>1650</v>
      </c>
      <c r="F22" s="18">
        <v>16173.85</v>
      </c>
      <c r="G22" s="18">
        <v>2898.35</v>
      </c>
      <c r="H22" s="18">
        <f t="shared" si="0"/>
        <v>34885.5</v>
      </c>
      <c r="I22" s="18">
        <v>1364.02</v>
      </c>
      <c r="J22" s="18">
        <v>3417.74</v>
      </c>
      <c r="K22" s="18">
        <v>61.81</v>
      </c>
      <c r="L22" s="18">
        <v>0</v>
      </c>
      <c r="M22" s="18">
        <v>-0.25</v>
      </c>
      <c r="N22" s="18">
        <v>1594.28</v>
      </c>
      <c r="O22" s="18">
        <v>9528.2999999999993</v>
      </c>
      <c r="P22" s="18">
        <f>H22-O22</f>
        <v>25357.200000000001</v>
      </c>
    </row>
    <row r="23" spans="1:16" ht="17.25" customHeight="1" x14ac:dyDescent="0.2">
      <c r="A23" s="17" t="s">
        <v>44</v>
      </c>
      <c r="B23" s="18" t="s">
        <v>45</v>
      </c>
      <c r="C23" s="18">
        <v>14860.2</v>
      </c>
      <c r="D23" s="18">
        <v>300</v>
      </c>
      <c r="E23" s="18">
        <v>2000</v>
      </c>
      <c r="F23" s="18">
        <v>24767</v>
      </c>
      <c r="G23" s="18">
        <v>4357.4399999999996</v>
      </c>
      <c r="H23" s="18">
        <f t="shared" si="0"/>
        <v>46284.639999999999</v>
      </c>
      <c r="I23" s="18">
        <v>1542.66</v>
      </c>
      <c r="J23" s="18">
        <v>5138.29</v>
      </c>
      <c r="K23" s="18">
        <v>66.260000000000005</v>
      </c>
      <c r="L23" s="18">
        <v>148.6</v>
      </c>
      <c r="M23" s="18">
        <v>-0.09</v>
      </c>
      <c r="N23" s="18">
        <v>1708.92</v>
      </c>
      <c r="O23" s="18">
        <v>3466.4</v>
      </c>
      <c r="P23" s="18">
        <f>H23-O23</f>
        <v>42818.239999999998</v>
      </c>
    </row>
    <row r="24" spans="1:16" ht="17.25" customHeight="1" x14ac:dyDescent="0.2">
      <c r="A24" s="17" t="s">
        <v>46</v>
      </c>
      <c r="B24" s="18" t="s">
        <v>47</v>
      </c>
      <c r="C24" s="18">
        <v>14313.3</v>
      </c>
      <c r="D24" s="18">
        <v>300</v>
      </c>
      <c r="E24" s="18">
        <v>1650</v>
      </c>
      <c r="F24" s="18">
        <v>23855.5</v>
      </c>
      <c r="G24" s="18">
        <v>3936.85</v>
      </c>
      <c r="H24" s="18">
        <f t="shared" si="0"/>
        <v>44055.65</v>
      </c>
      <c r="I24" s="18">
        <v>1444.66</v>
      </c>
      <c r="J24" s="18">
        <v>4642.34</v>
      </c>
      <c r="K24" s="18">
        <v>63.82</v>
      </c>
      <c r="L24" s="18">
        <v>0</v>
      </c>
      <c r="M24" s="18">
        <v>0.01</v>
      </c>
      <c r="N24" s="18">
        <v>1646.02</v>
      </c>
      <c r="O24" s="18">
        <v>9290.5</v>
      </c>
      <c r="P24" s="18">
        <f>H24-O24</f>
        <v>34765.15</v>
      </c>
    </row>
    <row r="25" spans="1:16" ht="17.25" customHeight="1" x14ac:dyDescent="0.2">
      <c r="A25" s="17" t="s">
        <v>48</v>
      </c>
      <c r="B25" s="18" t="s">
        <v>49</v>
      </c>
      <c r="C25" s="18">
        <v>18371.400000000001</v>
      </c>
      <c r="D25" s="18">
        <v>0</v>
      </c>
      <c r="E25" s="18">
        <v>2000</v>
      </c>
      <c r="F25" s="18">
        <v>21433.3</v>
      </c>
      <c r="G25" s="18">
        <v>4578.1499999999996</v>
      </c>
      <c r="H25" s="18">
        <f>C25+D25+E25+F25+G25</f>
        <v>46382.85</v>
      </c>
      <c r="I25" s="18">
        <v>2278.08</v>
      </c>
      <c r="J25" s="18">
        <v>5556.05</v>
      </c>
      <c r="K25" s="18">
        <v>81.92</v>
      </c>
      <c r="L25" s="18">
        <v>0</v>
      </c>
      <c r="M25" s="18">
        <v>-0.12</v>
      </c>
      <c r="N25" s="18">
        <v>2112.7199999999998</v>
      </c>
      <c r="O25" s="18">
        <v>12346.6</v>
      </c>
      <c r="P25" s="18">
        <f>H25-O25</f>
        <v>34036.25</v>
      </c>
    </row>
    <row r="26" spans="1:16" ht="17.25" customHeight="1" x14ac:dyDescent="0.2">
      <c r="A26" s="17" t="s">
        <v>50</v>
      </c>
      <c r="B26" s="18" t="s">
        <v>51</v>
      </c>
      <c r="C26" s="18">
        <v>14860.2</v>
      </c>
      <c r="D26" s="18">
        <v>0</v>
      </c>
      <c r="E26" s="18">
        <v>1650</v>
      </c>
      <c r="F26" s="18">
        <v>24767</v>
      </c>
      <c r="G26" s="18">
        <v>4357.4399999999996</v>
      </c>
      <c r="H26" s="18">
        <f t="shared" si="0"/>
        <v>45634.64</v>
      </c>
      <c r="I26" s="18">
        <v>1542.66</v>
      </c>
      <c r="J26" s="18">
        <v>5138.29</v>
      </c>
      <c r="K26" s="18">
        <v>66.260000000000005</v>
      </c>
      <c r="L26" s="18">
        <v>0</v>
      </c>
      <c r="M26" s="18">
        <v>-0.09</v>
      </c>
      <c r="N26" s="18">
        <v>1708.92</v>
      </c>
      <c r="O26" s="18">
        <v>3317.8</v>
      </c>
      <c r="P26" s="18">
        <f>H26-O26</f>
        <v>42316.84</v>
      </c>
    </row>
    <row r="27" spans="1:16" ht="17.25" customHeight="1" x14ac:dyDescent="0.2">
      <c r="A27" s="17" t="s">
        <v>52</v>
      </c>
      <c r="B27" s="18" t="s">
        <v>53</v>
      </c>
      <c r="C27" s="18">
        <v>30499.8</v>
      </c>
      <c r="D27" s="18">
        <v>0</v>
      </c>
      <c r="E27" s="18">
        <v>2000</v>
      </c>
      <c r="F27" s="18">
        <v>49946.44</v>
      </c>
      <c r="G27" s="18">
        <v>10814.6</v>
      </c>
      <c r="H27" s="18">
        <f t="shared" si="0"/>
        <v>93260.840000000011</v>
      </c>
      <c r="I27" s="18">
        <v>4868.7</v>
      </c>
      <c r="J27" s="18">
        <v>13167.15</v>
      </c>
      <c r="K27" s="18">
        <v>135.99</v>
      </c>
      <c r="L27" s="18">
        <v>0</v>
      </c>
      <c r="M27" s="18">
        <v>0.12</v>
      </c>
      <c r="N27" s="18">
        <v>3507.48</v>
      </c>
      <c r="O27" s="18">
        <v>22512.2</v>
      </c>
      <c r="P27" s="18">
        <f>H27-O27</f>
        <v>70748.640000000014</v>
      </c>
    </row>
    <row r="28" spans="1:16" ht="17.25" customHeight="1" x14ac:dyDescent="0.2">
      <c r="A28" s="17" t="s">
        <v>54</v>
      </c>
      <c r="B28" s="18" t="s">
        <v>55</v>
      </c>
      <c r="C28" s="18">
        <v>14313.3</v>
      </c>
      <c r="D28" s="18">
        <v>300</v>
      </c>
      <c r="E28" s="18">
        <v>2000</v>
      </c>
      <c r="F28" s="18">
        <v>23855.5</v>
      </c>
      <c r="G28" s="18">
        <v>3936.85</v>
      </c>
      <c r="H28" s="18">
        <f t="shared" si="0"/>
        <v>44405.65</v>
      </c>
      <c r="I28" s="18">
        <v>1444.66</v>
      </c>
      <c r="J28" s="18">
        <v>4642.34</v>
      </c>
      <c r="K28" s="18">
        <v>63.82</v>
      </c>
      <c r="L28" s="18">
        <v>0</v>
      </c>
      <c r="M28" s="18">
        <v>0.01</v>
      </c>
      <c r="N28" s="18">
        <v>1646.02</v>
      </c>
      <c r="O28" s="18">
        <v>9290.5</v>
      </c>
      <c r="P28" s="18">
        <f>H28-O28</f>
        <v>35115.15</v>
      </c>
    </row>
    <row r="29" spans="1:16" ht="17.25" customHeight="1" x14ac:dyDescent="0.2">
      <c r="A29" s="17" t="s">
        <v>56</v>
      </c>
      <c r="B29" s="18" t="s">
        <v>57</v>
      </c>
      <c r="C29" s="18">
        <v>6650.1</v>
      </c>
      <c r="D29" s="18">
        <v>0</v>
      </c>
      <c r="E29" s="18">
        <v>0</v>
      </c>
      <c r="F29" s="18">
        <v>11471.5</v>
      </c>
      <c r="G29" s="18">
        <v>904.98</v>
      </c>
      <c r="H29" s="18">
        <f t="shared" si="0"/>
        <v>19026.579999999998</v>
      </c>
      <c r="I29" s="18">
        <v>160.4</v>
      </c>
      <c r="J29" s="18">
        <v>1003.44</v>
      </c>
      <c r="K29" s="18">
        <v>29.65</v>
      </c>
      <c r="L29" s="18">
        <v>0</v>
      </c>
      <c r="M29" s="18">
        <v>0.09</v>
      </c>
      <c r="N29" s="18">
        <v>0</v>
      </c>
      <c r="O29" s="18">
        <v>190.1</v>
      </c>
      <c r="P29" s="18">
        <f>H29-O29</f>
        <v>18836.48</v>
      </c>
    </row>
    <row r="30" spans="1:16" ht="17.25" customHeight="1" x14ac:dyDescent="0.2">
      <c r="A30" s="17" t="s">
        <v>58</v>
      </c>
      <c r="B30" s="18" t="s">
        <v>59</v>
      </c>
      <c r="C30" s="18">
        <v>11258.4</v>
      </c>
      <c r="D30" s="18">
        <v>300</v>
      </c>
      <c r="E30" s="18">
        <v>2000</v>
      </c>
      <c r="F30" s="18">
        <v>13134.8</v>
      </c>
      <c r="G30" s="18">
        <v>2101.5700000000002</v>
      </c>
      <c r="H30" s="18">
        <f t="shared" si="0"/>
        <v>28794.769999999997</v>
      </c>
      <c r="I30" s="18">
        <v>926.16</v>
      </c>
      <c r="J30" s="18">
        <v>2437.8200000000002</v>
      </c>
      <c r="K30" s="18">
        <v>50.2</v>
      </c>
      <c r="L30" s="18">
        <v>0</v>
      </c>
      <c r="M30" s="18">
        <v>-0.13</v>
      </c>
      <c r="N30" s="18">
        <v>1294.72</v>
      </c>
      <c r="O30" s="18">
        <v>7901</v>
      </c>
      <c r="P30" s="18">
        <f>H30-O30</f>
        <v>20893.769999999997</v>
      </c>
    </row>
    <row r="31" spans="1:16" ht="17.25" customHeight="1" x14ac:dyDescent="0.2">
      <c r="A31" s="17" t="s">
        <v>60</v>
      </c>
      <c r="B31" s="18" t="s">
        <v>61</v>
      </c>
      <c r="C31" s="18">
        <v>18381.599999999999</v>
      </c>
      <c r="D31" s="18">
        <v>0</v>
      </c>
      <c r="E31" s="18">
        <v>2000</v>
      </c>
      <c r="F31" s="18">
        <v>21445.200000000001</v>
      </c>
      <c r="G31" s="18">
        <v>4580.6899999999996</v>
      </c>
      <c r="H31" s="18">
        <f t="shared" si="0"/>
        <v>46407.490000000005</v>
      </c>
      <c r="I31" s="18">
        <v>2280.2600000000002</v>
      </c>
      <c r="J31" s="18">
        <v>5559.13</v>
      </c>
      <c r="K31" s="18">
        <v>81.96</v>
      </c>
      <c r="L31" s="18">
        <v>0</v>
      </c>
      <c r="M31" s="18">
        <v>6.0000000000000005E-2</v>
      </c>
      <c r="N31" s="18">
        <v>2113.88</v>
      </c>
      <c r="O31" s="18">
        <v>4476.2</v>
      </c>
      <c r="P31" s="18">
        <f>H31-O31</f>
        <v>41931.290000000008</v>
      </c>
    </row>
    <row r="32" spans="1:16" ht="17.25" customHeight="1" x14ac:dyDescent="0.2">
      <c r="A32" s="17" t="s">
        <v>62</v>
      </c>
      <c r="B32" s="18" t="s">
        <v>63</v>
      </c>
      <c r="C32" s="18">
        <v>30499.8</v>
      </c>
      <c r="D32" s="18">
        <v>0</v>
      </c>
      <c r="E32" s="18">
        <v>2000</v>
      </c>
      <c r="F32" s="18">
        <v>50833</v>
      </c>
      <c r="G32" s="18">
        <v>11023.12</v>
      </c>
      <c r="H32" s="18">
        <f t="shared" si="0"/>
        <v>94355.92</v>
      </c>
      <c r="I32" s="18">
        <v>4868.7</v>
      </c>
      <c r="J32" s="18">
        <v>13424.71</v>
      </c>
      <c r="K32" s="18">
        <v>135.99</v>
      </c>
      <c r="L32" s="18">
        <v>0</v>
      </c>
      <c r="M32" s="18">
        <v>-0.04</v>
      </c>
      <c r="N32" s="18">
        <v>3507.48</v>
      </c>
      <c r="O32" s="18">
        <v>18071.400000000001</v>
      </c>
      <c r="P32" s="18">
        <f>H32-O32</f>
        <v>76284.51999999999</v>
      </c>
    </row>
    <row r="33" spans="1:16" ht="17.25" customHeight="1" x14ac:dyDescent="0.2">
      <c r="A33" s="17" t="s">
        <v>64</v>
      </c>
      <c r="B33" s="18" t="s">
        <v>65</v>
      </c>
      <c r="C33" s="18">
        <v>11740.8</v>
      </c>
      <c r="D33" s="18">
        <v>300</v>
      </c>
      <c r="E33" s="18">
        <v>1650</v>
      </c>
      <c r="F33" s="18">
        <v>19568</v>
      </c>
      <c r="G33" s="18">
        <v>2665.96</v>
      </c>
      <c r="H33" s="18">
        <f t="shared" si="0"/>
        <v>35924.76</v>
      </c>
      <c r="I33" s="18">
        <v>1003.34</v>
      </c>
      <c r="J33" s="18">
        <v>3092.52</v>
      </c>
      <c r="K33" s="18">
        <v>52.35</v>
      </c>
      <c r="L33" s="18">
        <v>0</v>
      </c>
      <c r="M33" s="18">
        <v>-4.9999999999999996E-2</v>
      </c>
      <c r="N33" s="18">
        <v>1350.2</v>
      </c>
      <c r="O33" s="18">
        <v>2405.8000000000002</v>
      </c>
      <c r="P33" s="18">
        <f>H33-O33</f>
        <v>33518.959999999999</v>
      </c>
    </row>
    <row r="34" spans="1:16" ht="17.25" customHeight="1" x14ac:dyDescent="0.2">
      <c r="A34" s="17" t="s">
        <v>66</v>
      </c>
      <c r="B34" s="18" t="s">
        <v>67</v>
      </c>
      <c r="C34" s="18">
        <v>11258.4</v>
      </c>
      <c r="D34" s="18">
        <v>300</v>
      </c>
      <c r="E34" s="18">
        <v>2000</v>
      </c>
      <c r="F34" s="18">
        <v>18764</v>
      </c>
      <c r="G34" s="18">
        <v>2497.65</v>
      </c>
      <c r="H34" s="18">
        <f t="shared" si="0"/>
        <v>34820.050000000003</v>
      </c>
      <c r="I34" s="18">
        <v>926.16</v>
      </c>
      <c r="J34" s="18">
        <v>2897.27</v>
      </c>
      <c r="K34" s="18">
        <v>50.2</v>
      </c>
      <c r="L34" s="18">
        <v>0</v>
      </c>
      <c r="M34" s="18">
        <v>-0.1</v>
      </c>
      <c r="N34" s="18">
        <v>1294.72</v>
      </c>
      <c r="O34" s="18">
        <v>2271</v>
      </c>
      <c r="P34" s="18">
        <f>H34-O34</f>
        <v>32549.050000000003</v>
      </c>
    </row>
    <row r="35" spans="1:16" ht="17.25" customHeight="1" x14ac:dyDescent="0.2">
      <c r="A35" s="17" t="s">
        <v>68</v>
      </c>
      <c r="B35" s="18" t="s">
        <v>69</v>
      </c>
      <c r="C35" s="18">
        <v>16250.1</v>
      </c>
      <c r="D35" s="18">
        <v>0</v>
      </c>
      <c r="E35" s="18">
        <v>1650</v>
      </c>
      <c r="F35" s="18">
        <v>18958.45</v>
      </c>
      <c r="G35" s="18">
        <v>4049.52</v>
      </c>
      <c r="H35" s="18">
        <f t="shared" si="0"/>
        <v>40908.07</v>
      </c>
      <c r="I35" s="18">
        <v>1824.98</v>
      </c>
      <c r="J35" s="18">
        <v>4914.5</v>
      </c>
      <c r="K35" s="18">
        <v>72.459999999999994</v>
      </c>
      <c r="L35" s="18">
        <v>0</v>
      </c>
      <c r="M35" s="18">
        <v>-0.03</v>
      </c>
      <c r="N35" s="18">
        <v>1868.76</v>
      </c>
      <c r="O35" s="18">
        <v>6798.1</v>
      </c>
      <c r="P35" s="18">
        <f>H35-O35</f>
        <v>34109.97</v>
      </c>
    </row>
    <row r="36" spans="1:16" ht="17.25" customHeight="1" x14ac:dyDescent="0.2">
      <c r="A36" s="17" t="s">
        <v>70</v>
      </c>
      <c r="B36" s="18" t="s">
        <v>71</v>
      </c>
      <c r="C36" s="18">
        <v>11482.5</v>
      </c>
      <c r="D36" s="18">
        <v>300</v>
      </c>
      <c r="E36" s="18">
        <v>1650</v>
      </c>
      <c r="F36" s="18">
        <v>13396.25</v>
      </c>
      <c r="G36" s="18">
        <v>2143.4</v>
      </c>
      <c r="H36" s="18">
        <f t="shared" si="0"/>
        <v>28972.15</v>
      </c>
      <c r="I36" s="18">
        <v>962.02</v>
      </c>
      <c r="J36" s="18">
        <v>2486.34</v>
      </c>
      <c r="K36" s="18">
        <v>51.2</v>
      </c>
      <c r="L36" s="18">
        <v>0</v>
      </c>
      <c r="M36" s="18">
        <v>-0.09</v>
      </c>
      <c r="N36" s="18">
        <v>1320.48</v>
      </c>
      <c r="O36" s="18">
        <v>2333.6999999999998</v>
      </c>
      <c r="P36" s="18">
        <f>H36-O36</f>
        <v>26638.45</v>
      </c>
    </row>
    <row r="37" spans="1:16" ht="17.25" customHeight="1" x14ac:dyDescent="0.2">
      <c r="A37" s="17" t="s">
        <v>72</v>
      </c>
      <c r="B37" s="18" t="s">
        <v>73</v>
      </c>
      <c r="C37" s="18">
        <v>43500</v>
      </c>
      <c r="D37" s="18">
        <v>0</v>
      </c>
      <c r="E37" s="18">
        <v>2000</v>
      </c>
      <c r="F37" s="18">
        <v>72500</v>
      </c>
      <c r="G37" s="18">
        <v>16343.35</v>
      </c>
      <c r="H37" s="18">
        <f t="shared" si="0"/>
        <v>134343.35</v>
      </c>
      <c r="I37" s="18">
        <v>7919.32</v>
      </c>
      <c r="J37" s="18">
        <v>20187.3</v>
      </c>
      <c r="K37" s="18">
        <v>193.96</v>
      </c>
      <c r="L37" s="18">
        <v>0</v>
      </c>
      <c r="M37" s="18">
        <v>0.15000000000000002</v>
      </c>
      <c r="N37" s="18">
        <v>5002.5</v>
      </c>
      <c r="O37" s="18">
        <v>23368.400000000001</v>
      </c>
      <c r="P37" s="18">
        <f>H37-O37</f>
        <v>110974.95000000001</v>
      </c>
    </row>
    <row r="38" spans="1:16" ht="17.25" customHeight="1" x14ac:dyDescent="0.2">
      <c r="A38" s="17" t="s">
        <v>74</v>
      </c>
      <c r="B38" s="18" t="s">
        <v>75</v>
      </c>
      <c r="C38" s="18">
        <v>30499.8</v>
      </c>
      <c r="D38" s="18">
        <v>0</v>
      </c>
      <c r="E38" s="18">
        <v>2000</v>
      </c>
      <c r="F38" s="18">
        <v>50833</v>
      </c>
      <c r="G38" s="18">
        <v>11023.12</v>
      </c>
      <c r="H38" s="18">
        <f t="shared" si="0"/>
        <v>94355.92</v>
      </c>
      <c r="I38" s="18">
        <v>4868.7</v>
      </c>
      <c r="J38" s="18">
        <v>13424.71</v>
      </c>
      <c r="K38" s="18">
        <v>135.99</v>
      </c>
      <c r="L38" s="18">
        <v>0</v>
      </c>
      <c r="M38" s="18">
        <v>-0.16</v>
      </c>
      <c r="N38" s="18">
        <v>3507.48</v>
      </c>
      <c r="O38" s="18">
        <v>14322</v>
      </c>
      <c r="P38" s="18">
        <f>H38-O38</f>
        <v>80033.919999999998</v>
      </c>
    </row>
    <row r="39" spans="1:16" ht="17.25" customHeight="1" x14ac:dyDescent="0.2">
      <c r="A39" s="17" t="s">
        <v>76</v>
      </c>
      <c r="B39" s="18" t="s">
        <v>77</v>
      </c>
      <c r="C39" s="18">
        <v>11161.8</v>
      </c>
      <c r="D39" s="18">
        <v>300</v>
      </c>
      <c r="E39" s="18">
        <v>2000</v>
      </c>
      <c r="F39" s="18">
        <v>18603</v>
      </c>
      <c r="G39" s="18">
        <v>2471.89</v>
      </c>
      <c r="H39" s="18">
        <f t="shared" si="0"/>
        <v>34536.69</v>
      </c>
      <c r="I39" s="18">
        <v>910.7</v>
      </c>
      <c r="J39" s="18">
        <v>2867.39</v>
      </c>
      <c r="K39" s="18">
        <v>49.77</v>
      </c>
      <c r="L39" s="18">
        <v>0</v>
      </c>
      <c r="M39" s="18">
        <v>0.03</v>
      </c>
      <c r="N39" s="18">
        <v>1283.5999999999999</v>
      </c>
      <c r="O39" s="18">
        <v>2844</v>
      </c>
      <c r="P39" s="18">
        <f>H39-O39</f>
        <v>31692.690000000002</v>
      </c>
    </row>
    <row r="40" spans="1:16" ht="17.25" customHeight="1" x14ac:dyDescent="0.2">
      <c r="A40" s="17" t="s">
        <v>78</v>
      </c>
      <c r="B40" s="18" t="s">
        <v>79</v>
      </c>
      <c r="C40" s="18">
        <v>16250.1</v>
      </c>
      <c r="D40" s="18">
        <v>0</v>
      </c>
      <c r="E40" s="18">
        <v>2000</v>
      </c>
      <c r="F40" s="18">
        <v>21518.400000000001</v>
      </c>
      <c r="G40" s="18">
        <v>3922.7</v>
      </c>
      <c r="H40" s="18">
        <f t="shared" si="0"/>
        <v>43691.199999999997</v>
      </c>
      <c r="I40" s="18">
        <v>1824.98</v>
      </c>
      <c r="J40" s="18">
        <v>4760.59</v>
      </c>
      <c r="K40" s="18">
        <v>66.069999999999993</v>
      </c>
      <c r="L40" s="18">
        <v>0</v>
      </c>
      <c r="M40" s="18">
        <v>0</v>
      </c>
      <c r="N40" s="18">
        <v>1868.76</v>
      </c>
      <c r="O40" s="18">
        <v>3759.7</v>
      </c>
      <c r="P40" s="18">
        <f>H40-O40</f>
        <v>39931.5</v>
      </c>
    </row>
    <row r="41" spans="1:16" ht="17.25" customHeight="1" x14ac:dyDescent="0.2">
      <c r="A41" s="19" t="s">
        <v>80</v>
      </c>
      <c r="B41" s="20" t="s">
        <v>81</v>
      </c>
      <c r="C41" s="21">
        <f>SUM(C8:C40)</f>
        <v>578486.69999999995</v>
      </c>
      <c r="D41" s="21">
        <f t="shared" ref="D41:P41" si="1">SUM(D8:D40)</f>
        <v>4500</v>
      </c>
      <c r="E41" s="21">
        <f t="shared" si="1"/>
        <v>59450</v>
      </c>
      <c r="F41" s="21">
        <f t="shared" si="1"/>
        <v>873419.28999999992</v>
      </c>
      <c r="G41" s="21">
        <f t="shared" si="1"/>
        <v>166597.73000000007</v>
      </c>
      <c r="H41" s="21">
        <f t="shared" si="1"/>
        <v>1682453.72</v>
      </c>
      <c r="I41" s="21">
        <f t="shared" si="1"/>
        <v>71198.48</v>
      </c>
      <c r="J41" s="21">
        <f t="shared" si="1"/>
        <v>200404.05999999994</v>
      </c>
      <c r="K41" s="21">
        <f t="shared" si="1"/>
        <v>2572.9899999999998</v>
      </c>
      <c r="L41" s="21">
        <f t="shared" si="1"/>
        <v>559.14</v>
      </c>
      <c r="M41" s="20">
        <v>-0.65</v>
      </c>
      <c r="N41" s="21">
        <f t="shared" si="1"/>
        <v>65761.240000000005</v>
      </c>
      <c r="O41" s="21" t="e">
        <f t="shared" si="1"/>
        <v>#REF!</v>
      </c>
      <c r="P41" s="21" t="e">
        <f t="shared" si="1"/>
        <v>#REF!</v>
      </c>
    </row>
    <row r="43" spans="1:16" x14ac:dyDescent="0.2">
      <c r="C43" s="1" t="s">
        <v>81</v>
      </c>
      <c r="D43" s="1" t="s">
        <v>81</v>
      </c>
      <c r="E43" s="1" t="s">
        <v>81</v>
      </c>
      <c r="F43" s="1" t="s">
        <v>81</v>
      </c>
      <c r="H43" s="1" t="s">
        <v>81</v>
      </c>
      <c r="I43" s="1" t="s">
        <v>81</v>
      </c>
      <c r="K43" s="1" t="s">
        <v>81</v>
      </c>
      <c r="L43" s="1" t="s">
        <v>81</v>
      </c>
      <c r="N43" s="1" t="s">
        <v>81</v>
      </c>
      <c r="O43" s="1" t="s">
        <v>81</v>
      </c>
      <c r="P43" s="1" t="s">
        <v>81</v>
      </c>
    </row>
    <row r="44" spans="1:16" x14ac:dyDescent="0.2">
      <c r="A44" s="2" t="s">
        <v>81</v>
      </c>
      <c r="B44" s="1" t="s">
        <v>81</v>
      </c>
      <c r="C44" s="8"/>
      <c r="D44" s="8"/>
      <c r="E44" s="8"/>
      <c r="F44" s="8"/>
      <c r="G44" s="8"/>
      <c r="H44" s="8"/>
      <c r="I44" s="8"/>
      <c r="J44" s="12"/>
      <c r="K44" s="8"/>
      <c r="L44" s="8"/>
      <c r="M44" s="14"/>
      <c r="N44" s="8"/>
      <c r="O44" s="8"/>
      <c r="P44" s="8"/>
    </row>
  </sheetData>
  <mergeCells count="4">
    <mergeCell ref="B1:F1"/>
    <mergeCell ref="B2:F2"/>
    <mergeCell ref="B3:F3"/>
    <mergeCell ref="A5:P5"/>
  </mergeCells>
  <conditionalFormatting sqref="A1:B3 Q5:XFD5 A4:A5 H1:XFD4 A6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LILIANA VELAZQUEZ</cp:lastModifiedBy>
  <cp:lastPrinted>2024-01-04T19:00:16Z</cp:lastPrinted>
  <dcterms:created xsi:type="dcterms:W3CDTF">2024-01-03T18:11:51Z</dcterms:created>
  <dcterms:modified xsi:type="dcterms:W3CDTF">2024-01-04T20:24:38Z</dcterms:modified>
</cp:coreProperties>
</file>