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248B77ED-9ACB-4C5F-972B-FD140D0EA466}" xr6:coauthVersionLast="47" xr6:coauthVersionMax="47" xr10:uidLastSave="{00000000-0000-0000-0000-000000000000}"/>
  <bookViews>
    <workbookView xWindow="-120" yWindow="-120" windowWidth="20730" windowHeight="11040" xr2:uid="{CE9DBBDA-3D5B-4C9D-AC43-40D14C122D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7" i="1"/>
</calcChain>
</file>

<file path=xl/sharedStrings.xml><?xml version="1.0" encoding="utf-8"?>
<sst xmlns="http://schemas.openxmlformats.org/spreadsheetml/2006/main" count="225" uniqueCount="136">
  <si>
    <t>Periodo 23 al 24 Quincenal del 01/12/2024 al 31/12/2024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</si>
  <si>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</si>
  <si>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</si>
  <si>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</si>
  <si>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</si>
  <si>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</si>
  <si>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</si>
  <si>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</si>
  <si>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</si>
  <si>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</si>
  <si>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</si>
  <si>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</si>
  <si>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</si>
  <si>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</si>
  <si>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</si>
  <si>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</si>
  <si>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</si>
  <si>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</si>
  <si>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</si>
  <si>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</si>
  <si>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</si>
  <si>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</si>
  <si>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</si>
  <si>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</si>
  <si>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</si>
  <si>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</si>
  <si>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</si>
  <si>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</si>
  <si>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</si>
  <si>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</si>
  <si>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</si>
  <si>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</si>
  <si>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</si>
  <si>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</si>
  <si>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</si>
  <si>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</si>
  <si>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</si>
  <si>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</si>
  <si>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</si>
  <si>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</si>
  <si>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</si>
  <si>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</si>
  <si>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</si>
  <si>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</si>
  <si>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</si>
  <si>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</si>
  <si>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</si>
  <si>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</si>
  <si>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</si>
  <si>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</si>
  <si>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</si>
  <si>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</si>
  <si>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</si>
  <si>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</si>
  <si>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</si>
  <si>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</si>
  <si>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</si>
  <si>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</si>
  <si>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</si>
  <si>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</si>
  <si>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</si>
  <si>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</si>
  <si>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</si>
  <si>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</si>
  <si>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</si>
  <si>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</si>
  <si>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</si>
  <si>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</si>
  <si>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</si>
  <si>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</si>
  <si>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</si>
  <si>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</si>
  <si>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</si>
  <si>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</si>
  <si>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</si>
  <si>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</si>
  <si>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</si>
  <si>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</si>
  <si>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</si>
  <si>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</si>
  <si>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</si>
  <si>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</si>
  <si>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</si>
  <si>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</si>
  <si>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</si>
  <si>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</si>
  <si>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</si>
  <si>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</si>
  <si>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</si>
  <si>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</si>
  <si>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</si>
  <si>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</si>
  <si>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</si>
  <si>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</si>
  <si>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</si>
  <si>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</si>
  <si>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</si>
  <si>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</si>
  <si>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</si>
  <si>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</si>
  <si>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</si>
  <si>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</si>
  <si>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</si>
  <si>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</si>
  <si>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</si>
  <si>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</si>
  <si>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</si>
  <si>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</si>
  <si>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</si>
  <si>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</si>
  <si>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</si>
  <si>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</si>
  <si>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</si>
  <si>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</si>
  <si>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</si>
  <si>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</si>
  <si>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</si>
  <si>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</si>
  <si>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Operativo C</t>
  </si>
  <si>
    <t>Auxiliar Operativo B</t>
  </si>
  <si>
    <t>Auxiliar Operativo A</t>
  </si>
  <si>
    <t>Director General</t>
  </si>
  <si>
    <t>Director de Área</t>
  </si>
  <si>
    <t>Director de Administración</t>
  </si>
  <si>
    <t>Auxiliar Ténico Especializado</t>
  </si>
  <si>
    <t>Jefe de Activación Física</t>
  </si>
  <si>
    <t>Puesto</t>
  </si>
  <si>
    <t>Departamento</t>
  </si>
  <si>
    <t>Fecha de ingreso</t>
  </si>
  <si>
    <t>Dietas</t>
  </si>
  <si>
    <t>Sindicato</t>
  </si>
  <si>
    <t>Aguinaldo</t>
  </si>
  <si>
    <t>Ajuste de Aguinaldo</t>
  </si>
  <si>
    <t>ISR ART 174</t>
  </si>
  <si>
    <t>Axiliar Administrativo</t>
  </si>
  <si>
    <t>Jefa de Admministración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</si>
</sst>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33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49" fontId="7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7" fillId="2" borderId="1" xfId="0" applyNumberFormat="1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466725</xdr:colOff>
      <xdr:row>3</xdr:row>
      <xdr:rowOff>127908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3D266-7B10-4816-9CAF-694F90F2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0" cy="140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FA13-A9EF-4732-BD94-728BD21CFBA3}">
  <dimension ref="A1:U57"/>
  <sheetViews>
    <sheetView showGridLines="0" tabSelected="1" workbookViewId="0">
      <pane xSplit="2" ySplit="6" topLeftCell="C37" activePane="bottomRight" state="frozen"/>
      <selection pane="topRight" activeCell="C1" sqref="C1"/>
      <selection pane="bottomLeft" activeCell="A9" sqref="A9"/>
      <selection pane="bottomRight" activeCell="C45" sqref="C4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29.7109375" style="1" customWidth="1"/>
    <col min="4" max="4" width="25.140625" style="1" customWidth="1"/>
    <col min="5" max="5" width="14.85546875" style="1" customWidth="1"/>
    <col min="6" max="7" width="14.42578125" style="1" customWidth="1"/>
    <col min="8" max="21" width="15.7109375" style="1" customWidth="1"/>
    <col min="22" max="16384" width="11.42578125" style="1"/>
  </cols>
  <sheetData>
    <row r="1" spans="1:21" ht="35.25" customHeight="1" x14ac:dyDescent="0.25">
      <c r="A1" s="6"/>
      <c r="B1" s="9" t="s">
        <v>109</v>
      </c>
      <c r="C1" s="9"/>
      <c r="D1" s="9"/>
      <c r="E1" s="9"/>
      <c r="F1" s="9"/>
      <c r="G1" s="9"/>
      <c r="H1" s="10"/>
      <c r="I1" s="10"/>
      <c r="J1" s="10"/>
      <c r="K1" s="10"/>
      <c r="L1" s="10"/>
    </row>
    <row r="2" spans="1:21" ht="35.25" customHeight="1" x14ac:dyDescent="0.2">
      <c r="A2" s="7"/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</row>
    <row r="3" spans="1:21" ht="30" customHeight="1" x14ac:dyDescent="0.25">
      <c r="B3" s="13"/>
      <c r="C3" s="13"/>
      <c r="D3" s="13"/>
      <c r="E3" s="13"/>
      <c r="F3" s="13"/>
      <c r="G3" s="13"/>
      <c r="H3" s="10"/>
      <c r="I3" s="10"/>
      <c r="J3" s="10"/>
      <c r="K3" s="10"/>
      <c r="L3" s="10"/>
      <c r="M3" s="5"/>
    </row>
    <row r="4" spans="1:21" ht="21.75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4.5" customHeight="1" x14ac:dyDescent="0.2">
      <c r="B5" s="4"/>
      <c r="C5" s="4"/>
      <c r="D5" s="4"/>
      <c r="E5" s="4"/>
      <c r="F5" s="4"/>
      <c r="G5" s="4"/>
    </row>
    <row r="6" spans="1:21" s="3" customFormat="1" ht="33.75" x14ac:dyDescent="0.2">
      <c r="A6" s="15" t="s">
        <v>1</v>
      </c>
      <c r="B6" s="16" t="s">
        <v>2</v>
      </c>
      <c r="C6" s="16" t="s">
        <v>126</v>
      </c>
      <c r="D6" s="16" t="s">
        <v>127</v>
      </c>
      <c r="E6" s="16" t="s">
        <v>128</v>
      </c>
      <c r="F6" s="16" t="s">
        <v>129</v>
      </c>
      <c r="G6" s="16" t="s">
        <v>130</v>
      </c>
      <c r="H6" s="16" t="s">
        <v>3</v>
      </c>
      <c r="I6" s="16" t="s">
        <v>131</v>
      </c>
      <c r="J6" s="16" t="s">
        <v>132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133</v>
      </c>
      <c r="P6" s="16" t="s">
        <v>8</v>
      </c>
      <c r="Q6" s="16" t="s">
        <v>9</v>
      </c>
      <c r="R6" s="16" t="s">
        <v>10</v>
      </c>
      <c r="S6" s="16" t="s">
        <v>11</v>
      </c>
      <c r="T6" s="16" t="s">
        <v>12</v>
      </c>
      <c r="U6" s="16" t="s">
        <v>13</v>
      </c>
    </row>
    <row r="7" spans="1:21" x14ac:dyDescent="0.2">
      <c r="A7" s="20" t="s">
        <v>14</v>
      </c>
      <c r="B7" s="17" t="s">
        <v>15</v>
      </c>
      <c r="C7" s="17" t="s">
        <v>110</v>
      </c>
      <c r="D7" s="17" t="s">
        <v>111</v>
      </c>
      <c r="E7" s="18">
        <v>37667</v>
      </c>
      <c r="F7" s="19">
        <v>0</v>
      </c>
      <c r="G7" s="19">
        <v>0</v>
      </c>
      <c r="H7" s="17">
        <v>15454.5</v>
      </c>
      <c r="I7" s="17">
        <v>25757.5</v>
      </c>
      <c r="J7" s="17">
        <v>4792.38</v>
      </c>
      <c r="K7" s="17">
        <v>0</v>
      </c>
      <c r="L7" s="17">
        <v>2000</v>
      </c>
      <c r="M7" s="17">
        <f>H7+I7+J7+K7+L7</f>
        <v>48004.38</v>
      </c>
      <c r="N7" s="17">
        <v>1655.04</v>
      </c>
      <c r="O7" s="17">
        <v>5802.15</v>
      </c>
      <c r="P7" s="17">
        <v>68.91</v>
      </c>
      <c r="Q7" s="17">
        <v>0</v>
      </c>
      <c r="R7" s="17">
        <v>0.09</v>
      </c>
      <c r="S7" s="17">
        <v>1777.26</v>
      </c>
      <c r="T7" s="17">
        <v>9303.4500000000007</v>
      </c>
      <c r="U7" s="17">
        <f>M7-T7</f>
        <v>38700.929999999993</v>
      </c>
    </row>
    <row r="8" spans="1:21" x14ac:dyDescent="0.2">
      <c r="A8" s="20" t="s">
        <v>16</v>
      </c>
      <c r="B8" s="17" t="s">
        <v>17</v>
      </c>
      <c r="C8" s="17" t="s">
        <v>112</v>
      </c>
      <c r="D8" s="17" t="s">
        <v>111</v>
      </c>
      <c r="E8" s="18">
        <v>45566</v>
      </c>
      <c r="F8" s="19">
        <v>0</v>
      </c>
      <c r="G8" s="19">
        <v>0</v>
      </c>
      <c r="H8" s="17">
        <v>14499.9</v>
      </c>
      <c r="I8" s="17">
        <v>5378.58</v>
      </c>
      <c r="J8" s="17">
        <v>963.84</v>
      </c>
      <c r="K8" s="17">
        <v>300</v>
      </c>
      <c r="L8" s="17">
        <v>1650</v>
      </c>
      <c r="M8" s="17">
        <f t="shared" ref="M8:M53" si="0">H8+I8+J8+K8+L8</f>
        <v>22792.32</v>
      </c>
      <c r="N8" s="17">
        <v>1478.1</v>
      </c>
      <c r="O8" s="17">
        <v>1136.56</v>
      </c>
      <c r="P8" s="17">
        <v>64.650000000000006</v>
      </c>
      <c r="Q8" s="17">
        <v>0</v>
      </c>
      <c r="R8" s="17">
        <v>-0.13</v>
      </c>
      <c r="S8" s="17">
        <v>1667.48</v>
      </c>
      <c r="T8" s="17">
        <v>4346.66</v>
      </c>
      <c r="U8" s="17">
        <f t="shared" ref="U8:U53" si="1">M8-T8</f>
        <v>18445.66</v>
      </c>
    </row>
    <row r="9" spans="1:21" x14ac:dyDescent="0.2">
      <c r="A9" s="20" t="s">
        <v>18</v>
      </c>
      <c r="B9" s="17" t="s">
        <v>19</v>
      </c>
      <c r="C9" s="17" t="s">
        <v>110</v>
      </c>
      <c r="D9" s="17" t="s">
        <v>111</v>
      </c>
      <c r="E9" s="18">
        <v>40179</v>
      </c>
      <c r="F9" s="19">
        <v>0</v>
      </c>
      <c r="G9" s="19">
        <v>0</v>
      </c>
      <c r="H9" s="17">
        <v>19106.099999999999</v>
      </c>
      <c r="I9" s="17">
        <v>22290.45</v>
      </c>
      <c r="J9" s="17">
        <v>4065.52</v>
      </c>
      <c r="K9" s="17">
        <v>0</v>
      </c>
      <c r="L9" s="17">
        <v>2000</v>
      </c>
      <c r="M9" s="17">
        <f t="shared" si="0"/>
        <v>47462.07</v>
      </c>
      <c r="N9" s="17">
        <v>2435.02</v>
      </c>
      <c r="O9" s="17">
        <v>4933.92</v>
      </c>
      <c r="P9" s="17">
        <v>85.19</v>
      </c>
      <c r="Q9" s="17">
        <v>0</v>
      </c>
      <c r="R9" s="17">
        <v>-0.11</v>
      </c>
      <c r="S9" s="17">
        <v>2197.1999999999998</v>
      </c>
      <c r="T9" s="17">
        <v>15767.22</v>
      </c>
      <c r="U9" s="17">
        <f t="shared" si="1"/>
        <v>31694.85</v>
      </c>
    </row>
    <row r="10" spans="1:21" x14ac:dyDescent="0.2">
      <c r="A10" s="20" t="s">
        <v>20</v>
      </c>
      <c r="B10" s="17" t="s">
        <v>21</v>
      </c>
      <c r="C10" s="17" t="s">
        <v>110</v>
      </c>
      <c r="D10" s="17" t="s">
        <v>111</v>
      </c>
      <c r="E10" s="18">
        <v>38047</v>
      </c>
      <c r="F10" s="19">
        <v>0</v>
      </c>
      <c r="G10" s="19">
        <v>0</v>
      </c>
      <c r="H10" s="17">
        <v>19116.900000000001</v>
      </c>
      <c r="I10" s="17">
        <v>22303.05</v>
      </c>
      <c r="J10" s="17">
        <v>4068.21</v>
      </c>
      <c r="K10" s="17">
        <v>0</v>
      </c>
      <c r="L10" s="17">
        <v>1650</v>
      </c>
      <c r="M10" s="17">
        <f t="shared" si="0"/>
        <v>47138.159999999996</v>
      </c>
      <c r="N10" s="17">
        <v>2437.3200000000002</v>
      </c>
      <c r="O10" s="17">
        <v>4937.1899999999996</v>
      </c>
      <c r="P10" s="17">
        <v>85.25</v>
      </c>
      <c r="Q10" s="17">
        <v>0</v>
      </c>
      <c r="R10" s="17">
        <v>-0.11</v>
      </c>
      <c r="S10" s="17">
        <v>2198.44</v>
      </c>
      <c r="T10" s="17">
        <v>18377.09</v>
      </c>
      <c r="U10" s="17">
        <f t="shared" si="1"/>
        <v>28761.069999999996</v>
      </c>
    </row>
    <row r="11" spans="1:21" x14ac:dyDescent="0.2">
      <c r="A11" s="20" t="s">
        <v>22</v>
      </c>
      <c r="B11" s="17" t="s">
        <v>23</v>
      </c>
      <c r="C11" s="17" t="s">
        <v>113</v>
      </c>
      <c r="D11" s="17" t="s">
        <v>111</v>
      </c>
      <c r="E11" s="18">
        <v>39157</v>
      </c>
      <c r="F11" s="19">
        <v>1</v>
      </c>
      <c r="G11" s="19">
        <v>1</v>
      </c>
      <c r="H11" s="17">
        <v>12210.6</v>
      </c>
      <c r="I11" s="17">
        <v>20351</v>
      </c>
      <c r="J11" s="17">
        <v>2896.05</v>
      </c>
      <c r="K11" s="17">
        <v>300</v>
      </c>
      <c r="L11" s="17">
        <v>2000</v>
      </c>
      <c r="M11" s="17">
        <f t="shared" si="0"/>
        <v>37757.65</v>
      </c>
      <c r="N11" s="17">
        <v>1078.52</v>
      </c>
      <c r="O11" s="17">
        <v>3359.41</v>
      </c>
      <c r="P11" s="17">
        <v>54.44</v>
      </c>
      <c r="Q11" s="17">
        <v>122.1</v>
      </c>
      <c r="R11" s="17">
        <v>0.02</v>
      </c>
      <c r="S11" s="17">
        <v>1404.22</v>
      </c>
      <c r="T11" s="17">
        <v>11284.81</v>
      </c>
      <c r="U11" s="17">
        <f t="shared" si="1"/>
        <v>26472.840000000004</v>
      </c>
    </row>
    <row r="12" spans="1:21" x14ac:dyDescent="0.2">
      <c r="A12" s="20" t="s">
        <v>24</v>
      </c>
      <c r="B12" s="17" t="s">
        <v>25</v>
      </c>
      <c r="C12" s="17" t="s">
        <v>110</v>
      </c>
      <c r="D12" s="17" t="s">
        <v>111</v>
      </c>
      <c r="E12" s="18">
        <v>39203</v>
      </c>
      <c r="F12" s="19">
        <v>0</v>
      </c>
      <c r="G12" s="19">
        <v>0</v>
      </c>
      <c r="H12" s="17">
        <v>19106.099999999999</v>
      </c>
      <c r="I12" s="17">
        <v>22290.45</v>
      </c>
      <c r="J12" s="17">
        <v>4065.52</v>
      </c>
      <c r="K12" s="17">
        <v>0</v>
      </c>
      <c r="L12" s="17">
        <v>2000</v>
      </c>
      <c r="M12" s="17">
        <f t="shared" si="0"/>
        <v>47462.07</v>
      </c>
      <c r="N12" s="17">
        <v>2435.02</v>
      </c>
      <c r="O12" s="17">
        <v>4933.92</v>
      </c>
      <c r="P12" s="17">
        <v>85.19</v>
      </c>
      <c r="Q12" s="17">
        <v>0</v>
      </c>
      <c r="R12" s="17">
        <v>0.03</v>
      </c>
      <c r="S12" s="17">
        <v>2197.1999999999998</v>
      </c>
      <c r="T12" s="17">
        <v>14795.42</v>
      </c>
      <c r="U12" s="17">
        <f t="shared" si="1"/>
        <v>32666.65</v>
      </c>
    </row>
    <row r="13" spans="1:21" x14ac:dyDescent="0.2">
      <c r="A13" s="20" t="s">
        <v>26</v>
      </c>
      <c r="B13" s="17" t="s">
        <v>27</v>
      </c>
      <c r="C13" s="17" t="s">
        <v>110</v>
      </c>
      <c r="D13" s="17" t="s">
        <v>111</v>
      </c>
      <c r="E13" s="18">
        <v>39203</v>
      </c>
      <c r="F13" s="19">
        <v>0</v>
      </c>
      <c r="G13" s="19">
        <v>0</v>
      </c>
      <c r="H13" s="17">
        <v>19106.099999999999</v>
      </c>
      <c r="I13" s="17">
        <v>31843.5</v>
      </c>
      <c r="J13" s="17">
        <v>6106.06</v>
      </c>
      <c r="K13" s="17">
        <v>0</v>
      </c>
      <c r="L13" s="17">
        <v>1650</v>
      </c>
      <c r="M13" s="17">
        <f t="shared" si="0"/>
        <v>58705.659999999996</v>
      </c>
      <c r="N13" s="17">
        <v>2435.02</v>
      </c>
      <c r="O13" s="17">
        <v>7410.31</v>
      </c>
      <c r="P13" s="17">
        <v>85.19</v>
      </c>
      <c r="Q13" s="17">
        <v>0</v>
      </c>
      <c r="R13" s="17">
        <v>-0.11</v>
      </c>
      <c r="S13" s="17">
        <v>2197.1999999999998</v>
      </c>
      <c r="T13" s="17">
        <v>12127.61</v>
      </c>
      <c r="U13" s="17">
        <f t="shared" si="1"/>
        <v>46578.049999999996</v>
      </c>
    </row>
    <row r="14" spans="1:21" x14ac:dyDescent="0.2">
      <c r="A14" s="20" t="s">
        <v>28</v>
      </c>
      <c r="B14" s="17" t="s">
        <v>29</v>
      </c>
      <c r="C14" s="17" t="s">
        <v>110</v>
      </c>
      <c r="D14" s="17" t="s">
        <v>111</v>
      </c>
      <c r="E14" s="18">
        <v>40298</v>
      </c>
      <c r="F14" s="19">
        <v>0</v>
      </c>
      <c r="G14" s="19">
        <v>0</v>
      </c>
      <c r="H14" s="17">
        <v>16899.900000000001</v>
      </c>
      <c r="I14" s="17">
        <v>19716.55</v>
      </c>
      <c r="J14" s="17">
        <v>3515.74</v>
      </c>
      <c r="K14" s="17">
        <v>0</v>
      </c>
      <c r="L14" s="17">
        <v>1650</v>
      </c>
      <c r="M14" s="17">
        <f t="shared" si="0"/>
        <v>41782.189999999995</v>
      </c>
      <c r="N14" s="17">
        <v>1963.76</v>
      </c>
      <c r="O14" s="17">
        <v>4266.7</v>
      </c>
      <c r="P14" s="17">
        <v>75.349999999999994</v>
      </c>
      <c r="Q14" s="17">
        <v>0</v>
      </c>
      <c r="R14" s="17">
        <v>-0.09</v>
      </c>
      <c r="S14" s="17">
        <v>1943.48</v>
      </c>
      <c r="T14" s="17">
        <v>13011.2</v>
      </c>
      <c r="U14" s="17">
        <f t="shared" si="1"/>
        <v>28770.989999999994</v>
      </c>
    </row>
    <row r="15" spans="1:21" x14ac:dyDescent="0.2">
      <c r="A15" s="20" t="s">
        <v>30</v>
      </c>
      <c r="B15" s="17" t="s">
        <v>31</v>
      </c>
      <c r="C15" s="17" t="s">
        <v>113</v>
      </c>
      <c r="D15" s="17" t="s">
        <v>111</v>
      </c>
      <c r="E15" s="18">
        <v>41334</v>
      </c>
      <c r="F15" s="19">
        <v>0</v>
      </c>
      <c r="G15" s="19">
        <v>0</v>
      </c>
      <c r="H15" s="17">
        <v>13994.1</v>
      </c>
      <c r="I15" s="17">
        <v>23323.5</v>
      </c>
      <c r="J15" s="17">
        <v>3669.29</v>
      </c>
      <c r="K15" s="17">
        <v>300</v>
      </c>
      <c r="L15" s="17">
        <v>1650</v>
      </c>
      <c r="M15" s="17">
        <f t="shared" si="0"/>
        <v>42936.89</v>
      </c>
      <c r="N15" s="17">
        <v>1387.46</v>
      </c>
      <c r="O15" s="17">
        <v>4326.83</v>
      </c>
      <c r="P15" s="17">
        <v>62.4</v>
      </c>
      <c r="Q15" s="17">
        <v>0</v>
      </c>
      <c r="R15" s="17">
        <v>-0.08</v>
      </c>
      <c r="S15" s="17">
        <v>1609.32</v>
      </c>
      <c r="T15" s="17">
        <v>7385.93</v>
      </c>
      <c r="U15" s="17">
        <f t="shared" si="1"/>
        <v>35550.959999999999</v>
      </c>
    </row>
    <row r="16" spans="1:21" x14ac:dyDescent="0.2">
      <c r="A16" s="20" t="s">
        <v>32</v>
      </c>
      <c r="B16" s="17" t="s">
        <v>33</v>
      </c>
      <c r="C16" s="17" t="s">
        <v>110</v>
      </c>
      <c r="D16" s="17" t="s">
        <v>111</v>
      </c>
      <c r="E16" s="18">
        <v>38537</v>
      </c>
      <c r="F16" s="19">
        <v>0</v>
      </c>
      <c r="G16" s="19">
        <v>0</v>
      </c>
      <c r="H16" s="17">
        <v>16899.900000000001</v>
      </c>
      <c r="I16" s="17">
        <v>7099.5</v>
      </c>
      <c r="J16" s="17">
        <v>820.74</v>
      </c>
      <c r="K16" s="17">
        <v>0</v>
      </c>
      <c r="L16" s="17">
        <v>2000</v>
      </c>
      <c r="M16" s="17">
        <f t="shared" si="0"/>
        <v>26820.140000000003</v>
      </c>
      <c r="N16" s="17">
        <v>1963.76</v>
      </c>
      <c r="O16" s="17">
        <v>996.05</v>
      </c>
      <c r="P16" s="17">
        <v>75.349999999999994</v>
      </c>
      <c r="Q16" s="17">
        <v>0</v>
      </c>
      <c r="R16" s="17">
        <v>-0.09</v>
      </c>
      <c r="S16" s="17">
        <v>1943.48</v>
      </c>
      <c r="T16" s="17">
        <v>11228.55</v>
      </c>
      <c r="U16" s="17">
        <f t="shared" si="1"/>
        <v>15591.590000000004</v>
      </c>
    </row>
    <row r="17" spans="1:21" x14ac:dyDescent="0.2">
      <c r="A17" s="20" t="s">
        <v>34</v>
      </c>
      <c r="B17" s="17" t="s">
        <v>35</v>
      </c>
      <c r="C17" s="17" t="s">
        <v>114</v>
      </c>
      <c r="D17" s="17" t="s">
        <v>111</v>
      </c>
      <c r="E17" s="18">
        <v>42461</v>
      </c>
      <c r="F17" s="19">
        <v>1</v>
      </c>
      <c r="G17" s="19">
        <v>1</v>
      </c>
      <c r="H17" s="17">
        <v>15454.5</v>
      </c>
      <c r="I17" s="17">
        <v>25757.5</v>
      </c>
      <c r="J17" s="17">
        <v>4792.38</v>
      </c>
      <c r="K17" s="17">
        <v>300</v>
      </c>
      <c r="L17" s="17">
        <v>2000</v>
      </c>
      <c r="M17" s="17">
        <f t="shared" si="0"/>
        <v>48304.38</v>
      </c>
      <c r="N17" s="17">
        <v>1655.04</v>
      </c>
      <c r="O17" s="17">
        <v>5802.15</v>
      </c>
      <c r="P17" s="17">
        <v>68.91</v>
      </c>
      <c r="Q17" s="17">
        <v>154.54</v>
      </c>
      <c r="R17" s="17">
        <v>-0.05</v>
      </c>
      <c r="S17" s="17">
        <v>1777.26</v>
      </c>
      <c r="T17" s="17">
        <v>14457.85</v>
      </c>
      <c r="U17" s="17">
        <f t="shared" si="1"/>
        <v>33846.53</v>
      </c>
    </row>
    <row r="18" spans="1:21" x14ac:dyDescent="0.2">
      <c r="A18" s="20" t="s">
        <v>36</v>
      </c>
      <c r="B18" s="17" t="s">
        <v>37</v>
      </c>
      <c r="C18" s="17" t="s">
        <v>115</v>
      </c>
      <c r="D18" s="17" t="s">
        <v>111</v>
      </c>
      <c r="E18" s="18">
        <v>40179</v>
      </c>
      <c r="F18" s="19">
        <v>1</v>
      </c>
      <c r="G18" s="19">
        <v>1</v>
      </c>
      <c r="H18" s="17">
        <v>15600</v>
      </c>
      <c r="I18" s="17">
        <v>26000</v>
      </c>
      <c r="J18" s="17">
        <v>4857.88</v>
      </c>
      <c r="K18" s="17">
        <v>300</v>
      </c>
      <c r="L18" s="17">
        <v>2000</v>
      </c>
      <c r="M18" s="17">
        <f t="shared" si="0"/>
        <v>48757.88</v>
      </c>
      <c r="N18" s="17">
        <v>1686.12</v>
      </c>
      <c r="O18" s="17">
        <v>5895.53</v>
      </c>
      <c r="P18" s="17">
        <v>69.56</v>
      </c>
      <c r="Q18" s="17">
        <v>156</v>
      </c>
      <c r="R18" s="17">
        <v>-0.04</v>
      </c>
      <c r="S18" s="17">
        <v>1794</v>
      </c>
      <c r="T18" s="17">
        <v>14460.93</v>
      </c>
      <c r="U18" s="17">
        <f t="shared" si="1"/>
        <v>34296.949999999997</v>
      </c>
    </row>
    <row r="19" spans="1:21" x14ac:dyDescent="0.2">
      <c r="A19" s="20" t="s">
        <v>38</v>
      </c>
      <c r="B19" s="17" t="s">
        <v>39</v>
      </c>
      <c r="C19" s="17" t="s">
        <v>116</v>
      </c>
      <c r="D19" s="17" t="s">
        <v>111</v>
      </c>
      <c r="E19" s="18">
        <v>36892</v>
      </c>
      <c r="F19" s="19">
        <v>0</v>
      </c>
      <c r="G19" s="19">
        <v>0</v>
      </c>
      <c r="H19" s="17">
        <v>14417.7</v>
      </c>
      <c r="I19" s="17">
        <v>24029.5</v>
      </c>
      <c r="J19" s="17">
        <v>3995.05</v>
      </c>
      <c r="K19" s="17">
        <v>300</v>
      </c>
      <c r="L19" s="17">
        <v>1650</v>
      </c>
      <c r="M19" s="17">
        <f t="shared" si="0"/>
        <v>44392.25</v>
      </c>
      <c r="N19" s="17">
        <v>1463.36</v>
      </c>
      <c r="O19" s="17">
        <v>4710.97</v>
      </c>
      <c r="P19" s="17">
        <v>64.290000000000006</v>
      </c>
      <c r="Q19" s="17">
        <v>0</v>
      </c>
      <c r="R19" s="17">
        <v>0.01</v>
      </c>
      <c r="S19" s="17">
        <v>1658.04</v>
      </c>
      <c r="T19" s="17">
        <v>15106.670000000002</v>
      </c>
      <c r="U19" s="17">
        <f t="shared" si="1"/>
        <v>29285.579999999998</v>
      </c>
    </row>
    <row r="20" spans="1:21" x14ac:dyDescent="0.2">
      <c r="A20" s="20" t="s">
        <v>40</v>
      </c>
      <c r="B20" s="17" t="s">
        <v>41</v>
      </c>
      <c r="C20" s="17" t="s">
        <v>114</v>
      </c>
      <c r="D20" s="17" t="s">
        <v>111</v>
      </c>
      <c r="E20" s="18">
        <v>42461</v>
      </c>
      <c r="F20" s="19">
        <v>1</v>
      </c>
      <c r="G20" s="19">
        <v>1</v>
      </c>
      <c r="H20" s="17">
        <v>15454.5</v>
      </c>
      <c r="I20" s="17">
        <v>25757.5</v>
      </c>
      <c r="J20" s="17">
        <v>4792.38</v>
      </c>
      <c r="K20" s="17">
        <v>300</v>
      </c>
      <c r="L20" s="17">
        <v>2000</v>
      </c>
      <c r="M20" s="17">
        <f t="shared" si="0"/>
        <v>48304.38</v>
      </c>
      <c r="N20" s="17">
        <v>1655.04</v>
      </c>
      <c r="O20" s="17">
        <v>5802.15</v>
      </c>
      <c r="P20" s="17">
        <v>68.91</v>
      </c>
      <c r="Q20" s="17">
        <v>154.54</v>
      </c>
      <c r="R20" s="17">
        <v>0.11</v>
      </c>
      <c r="S20" s="17">
        <v>1777.26</v>
      </c>
      <c r="T20" s="17">
        <v>13119.849999999999</v>
      </c>
      <c r="U20" s="17">
        <f t="shared" si="1"/>
        <v>35184.53</v>
      </c>
    </row>
    <row r="21" spans="1:21" x14ac:dyDescent="0.2">
      <c r="A21" s="20" t="s">
        <v>42</v>
      </c>
      <c r="B21" s="17" t="s">
        <v>43</v>
      </c>
      <c r="C21" s="17" t="s">
        <v>115</v>
      </c>
      <c r="D21" s="17" t="s">
        <v>111</v>
      </c>
      <c r="E21" s="18">
        <v>42430</v>
      </c>
      <c r="F21" s="19">
        <v>0</v>
      </c>
      <c r="G21" s="19">
        <v>0</v>
      </c>
      <c r="H21" s="17">
        <v>14886</v>
      </c>
      <c r="I21" s="17">
        <v>24810</v>
      </c>
      <c r="J21" s="17">
        <v>4355.1899999999996</v>
      </c>
      <c r="K21" s="17">
        <v>300</v>
      </c>
      <c r="L21" s="17">
        <v>1650</v>
      </c>
      <c r="M21" s="17">
        <f t="shared" si="0"/>
        <v>46001.19</v>
      </c>
      <c r="N21" s="17">
        <v>1547.28</v>
      </c>
      <c r="O21" s="17">
        <v>5135.6400000000003</v>
      </c>
      <c r="P21" s="17">
        <v>66.38</v>
      </c>
      <c r="Q21" s="17">
        <v>0</v>
      </c>
      <c r="R21" s="17">
        <v>0.04</v>
      </c>
      <c r="S21" s="17">
        <v>1711.9</v>
      </c>
      <c r="T21" s="17">
        <v>15905.240000000002</v>
      </c>
      <c r="U21" s="17">
        <f t="shared" si="1"/>
        <v>30095.95</v>
      </c>
    </row>
    <row r="22" spans="1:21" x14ac:dyDescent="0.2">
      <c r="A22" s="20" t="s">
        <v>44</v>
      </c>
      <c r="B22" s="17" t="s">
        <v>45</v>
      </c>
      <c r="C22" s="17" t="s">
        <v>110</v>
      </c>
      <c r="D22" s="17" t="s">
        <v>111</v>
      </c>
      <c r="E22" s="18">
        <v>39278</v>
      </c>
      <c r="F22" s="19">
        <v>0</v>
      </c>
      <c r="G22" s="19">
        <v>0</v>
      </c>
      <c r="H22" s="17">
        <v>19106.099999999999</v>
      </c>
      <c r="I22" s="17">
        <v>22290.45</v>
      </c>
      <c r="J22" s="17">
        <v>4065.52</v>
      </c>
      <c r="K22" s="17">
        <v>0</v>
      </c>
      <c r="L22" s="17">
        <v>2000</v>
      </c>
      <c r="M22" s="17">
        <f t="shared" si="0"/>
        <v>47462.07</v>
      </c>
      <c r="N22" s="17">
        <v>2435.02</v>
      </c>
      <c r="O22" s="17">
        <v>4933.92</v>
      </c>
      <c r="P22" s="17">
        <v>85.19</v>
      </c>
      <c r="Q22" s="17">
        <v>0</v>
      </c>
      <c r="R22" s="17">
        <v>0.09</v>
      </c>
      <c r="S22" s="17">
        <v>2197.1999999999998</v>
      </c>
      <c r="T22" s="17">
        <v>17651.419999999998</v>
      </c>
      <c r="U22" s="17">
        <f t="shared" si="1"/>
        <v>29810.65</v>
      </c>
    </row>
    <row r="23" spans="1:21" x14ac:dyDescent="0.2">
      <c r="A23" s="20" t="s">
        <v>46</v>
      </c>
      <c r="B23" s="17" t="s">
        <v>47</v>
      </c>
      <c r="C23" s="17" t="s">
        <v>114</v>
      </c>
      <c r="D23" s="17" t="s">
        <v>111</v>
      </c>
      <c r="E23" s="18">
        <v>45566</v>
      </c>
      <c r="F23" s="19">
        <v>0</v>
      </c>
      <c r="G23" s="19">
        <v>0</v>
      </c>
      <c r="H23" s="17">
        <v>15454.5</v>
      </c>
      <c r="I23" s="17">
        <v>6492.3</v>
      </c>
      <c r="J23" s="17">
        <v>677.33</v>
      </c>
      <c r="K23" s="17">
        <v>0</v>
      </c>
      <c r="L23" s="17">
        <v>1650</v>
      </c>
      <c r="M23" s="17">
        <f t="shared" si="0"/>
        <v>24274.13</v>
      </c>
      <c r="N23" s="17">
        <v>1655.04</v>
      </c>
      <c r="O23" s="17">
        <v>808.12</v>
      </c>
      <c r="P23" s="17">
        <v>68.91</v>
      </c>
      <c r="Q23" s="17">
        <v>0</v>
      </c>
      <c r="R23" s="17">
        <v>0.09</v>
      </c>
      <c r="S23" s="17">
        <v>1777.26</v>
      </c>
      <c r="T23" s="17">
        <v>4309.42</v>
      </c>
      <c r="U23" s="17">
        <f t="shared" si="1"/>
        <v>19964.71</v>
      </c>
    </row>
    <row r="24" spans="1:21" x14ac:dyDescent="0.2">
      <c r="A24" s="20" t="s">
        <v>48</v>
      </c>
      <c r="B24" s="17" t="s">
        <v>49</v>
      </c>
      <c r="C24" s="17" t="s">
        <v>113</v>
      </c>
      <c r="D24" s="17" t="s">
        <v>111</v>
      </c>
      <c r="E24" s="18">
        <v>45566</v>
      </c>
      <c r="F24" s="19">
        <v>0</v>
      </c>
      <c r="G24" s="19">
        <v>0</v>
      </c>
      <c r="H24" s="17">
        <v>14886</v>
      </c>
      <c r="I24" s="17">
        <v>6253.48</v>
      </c>
      <c r="J24" s="17">
        <v>1120.6199999999999</v>
      </c>
      <c r="K24" s="17">
        <v>300</v>
      </c>
      <c r="L24" s="17">
        <v>2000</v>
      </c>
      <c r="M24" s="17">
        <f t="shared" si="0"/>
        <v>24560.1</v>
      </c>
      <c r="N24" s="17">
        <v>1547.28</v>
      </c>
      <c r="O24" s="17">
        <v>1321.44</v>
      </c>
      <c r="P24" s="17">
        <v>66.38</v>
      </c>
      <c r="Q24" s="17">
        <v>0</v>
      </c>
      <c r="R24" s="17">
        <v>-0.16</v>
      </c>
      <c r="S24" s="17">
        <v>1711.9</v>
      </c>
      <c r="T24" s="17">
        <v>11026.84</v>
      </c>
      <c r="U24" s="17">
        <f t="shared" si="1"/>
        <v>13533.259999999998</v>
      </c>
    </row>
    <row r="25" spans="1:21" x14ac:dyDescent="0.2">
      <c r="A25" s="20" t="s">
        <v>50</v>
      </c>
      <c r="B25" s="17" t="s">
        <v>51</v>
      </c>
      <c r="C25" s="17" t="s">
        <v>117</v>
      </c>
      <c r="D25" s="17" t="s">
        <v>111</v>
      </c>
      <c r="E25" s="18">
        <v>45566</v>
      </c>
      <c r="F25" s="19">
        <v>0</v>
      </c>
      <c r="G25" s="19">
        <v>0</v>
      </c>
      <c r="H25" s="17">
        <v>7468.2</v>
      </c>
      <c r="I25" s="17">
        <v>3137.33</v>
      </c>
      <c r="J25" s="17">
        <v>341.34</v>
      </c>
      <c r="K25" s="17">
        <v>300</v>
      </c>
      <c r="L25" s="17">
        <v>600</v>
      </c>
      <c r="M25" s="17">
        <f t="shared" si="0"/>
        <v>11846.869999999999</v>
      </c>
      <c r="N25" s="17">
        <v>499.62</v>
      </c>
      <c r="O25" s="17">
        <v>378.48</v>
      </c>
      <c r="P25" s="17">
        <v>33.299999999999997</v>
      </c>
      <c r="Q25" s="17">
        <v>0</v>
      </c>
      <c r="R25" s="17">
        <v>0.04</v>
      </c>
      <c r="S25" s="17">
        <v>858.84</v>
      </c>
      <c r="T25" s="17">
        <v>1770.28</v>
      </c>
      <c r="U25" s="17">
        <f t="shared" si="1"/>
        <v>10076.589999999998</v>
      </c>
    </row>
    <row r="26" spans="1:21" x14ac:dyDescent="0.2">
      <c r="A26" s="20" t="s">
        <v>52</v>
      </c>
      <c r="B26" s="17" t="s">
        <v>53</v>
      </c>
      <c r="C26" s="17" t="s">
        <v>112</v>
      </c>
      <c r="D26" s="17" t="s">
        <v>111</v>
      </c>
      <c r="E26" s="18">
        <v>45566</v>
      </c>
      <c r="F26" s="19">
        <v>0</v>
      </c>
      <c r="G26" s="19">
        <v>0</v>
      </c>
      <c r="H26" s="17">
        <v>11708.7</v>
      </c>
      <c r="I26" s="17">
        <v>4918.72</v>
      </c>
      <c r="J26" s="17">
        <v>787</v>
      </c>
      <c r="K26" s="17">
        <v>300</v>
      </c>
      <c r="L26" s="17">
        <v>2000</v>
      </c>
      <c r="M26" s="17">
        <f t="shared" si="0"/>
        <v>19714.420000000002</v>
      </c>
      <c r="N26" s="17">
        <v>998.2</v>
      </c>
      <c r="O26" s="17">
        <v>912.92</v>
      </c>
      <c r="P26" s="17">
        <v>52.21</v>
      </c>
      <c r="Q26" s="17">
        <v>0</v>
      </c>
      <c r="R26" s="17">
        <v>-0.01</v>
      </c>
      <c r="S26" s="17">
        <v>1346.5</v>
      </c>
      <c r="T26" s="17">
        <v>9165.82</v>
      </c>
      <c r="U26" s="17">
        <f t="shared" si="1"/>
        <v>10548.600000000002</v>
      </c>
    </row>
    <row r="27" spans="1:21" x14ac:dyDescent="0.2">
      <c r="A27" s="20" t="s">
        <v>54</v>
      </c>
      <c r="B27" s="17" t="s">
        <v>55</v>
      </c>
      <c r="C27" s="17" t="s">
        <v>110</v>
      </c>
      <c r="D27" s="17" t="s">
        <v>111</v>
      </c>
      <c r="E27" s="18">
        <v>45566</v>
      </c>
      <c r="F27" s="19">
        <v>0</v>
      </c>
      <c r="G27" s="19">
        <v>0</v>
      </c>
      <c r="H27" s="17">
        <v>19116.900000000001</v>
      </c>
      <c r="I27" s="17">
        <v>22303.05</v>
      </c>
      <c r="J27" s="17">
        <v>4763.93</v>
      </c>
      <c r="K27" s="17">
        <v>0</v>
      </c>
      <c r="L27" s="17">
        <v>2000</v>
      </c>
      <c r="M27" s="17">
        <f t="shared" si="0"/>
        <v>48183.88</v>
      </c>
      <c r="N27" s="17">
        <v>2437.3200000000002</v>
      </c>
      <c r="O27" s="17">
        <v>5781.51</v>
      </c>
      <c r="P27" s="17">
        <v>85.25</v>
      </c>
      <c r="Q27" s="17">
        <v>0</v>
      </c>
      <c r="R27" s="17">
        <v>0.09</v>
      </c>
      <c r="S27" s="17">
        <v>2198.44</v>
      </c>
      <c r="T27" s="17">
        <v>20060.61</v>
      </c>
      <c r="U27" s="17">
        <f t="shared" si="1"/>
        <v>28123.269999999997</v>
      </c>
    </row>
    <row r="28" spans="1:21" x14ac:dyDescent="0.2">
      <c r="A28" s="20" t="s">
        <v>56</v>
      </c>
      <c r="B28" s="17" t="s">
        <v>57</v>
      </c>
      <c r="C28" s="17" t="s">
        <v>113</v>
      </c>
      <c r="D28" s="17" t="s">
        <v>111</v>
      </c>
      <c r="E28" s="18">
        <v>45566</v>
      </c>
      <c r="F28" s="19">
        <v>0</v>
      </c>
      <c r="G28" s="19">
        <v>0</v>
      </c>
      <c r="H28" s="17">
        <v>12210.6</v>
      </c>
      <c r="I28" s="17">
        <v>5129.57</v>
      </c>
      <c r="J28" s="17">
        <v>820.73</v>
      </c>
      <c r="K28" s="17">
        <v>300</v>
      </c>
      <c r="L28" s="17">
        <v>1650</v>
      </c>
      <c r="M28" s="17">
        <f t="shared" si="0"/>
        <v>20110.899999999998</v>
      </c>
      <c r="N28" s="17">
        <v>1078.52</v>
      </c>
      <c r="O28" s="17">
        <v>952.05</v>
      </c>
      <c r="P28" s="17">
        <v>54.44</v>
      </c>
      <c r="Q28" s="17">
        <v>0</v>
      </c>
      <c r="R28" s="17">
        <v>0.02</v>
      </c>
      <c r="S28" s="17">
        <v>1404.22</v>
      </c>
      <c r="T28" s="17">
        <v>3489.25</v>
      </c>
      <c r="U28" s="17">
        <f t="shared" si="1"/>
        <v>16621.649999999998</v>
      </c>
    </row>
    <row r="29" spans="1:21" x14ac:dyDescent="0.2">
      <c r="A29" s="20" t="s">
        <v>58</v>
      </c>
      <c r="B29" s="17" t="s">
        <v>59</v>
      </c>
      <c r="C29" s="17" t="s">
        <v>114</v>
      </c>
      <c r="D29" s="17" t="s">
        <v>111</v>
      </c>
      <c r="E29" s="18">
        <v>45566</v>
      </c>
      <c r="F29" s="19">
        <v>0</v>
      </c>
      <c r="G29" s="19">
        <v>0</v>
      </c>
      <c r="H29" s="17">
        <v>12999.9</v>
      </c>
      <c r="I29" s="17">
        <v>5101.5</v>
      </c>
      <c r="J29" s="17">
        <v>816.24</v>
      </c>
      <c r="K29" s="17">
        <v>300</v>
      </c>
      <c r="L29" s="17">
        <v>2000</v>
      </c>
      <c r="M29" s="17">
        <f t="shared" si="0"/>
        <v>21217.640000000003</v>
      </c>
      <c r="N29" s="17">
        <v>1209.3</v>
      </c>
      <c r="O29" s="17">
        <v>946.84</v>
      </c>
      <c r="P29" s="17">
        <v>57.97</v>
      </c>
      <c r="Q29" s="17">
        <v>0</v>
      </c>
      <c r="R29" s="17">
        <v>-0.15</v>
      </c>
      <c r="S29" s="17">
        <v>1494.98</v>
      </c>
      <c r="T29" s="17">
        <v>3708.94</v>
      </c>
      <c r="U29" s="17">
        <f t="shared" si="1"/>
        <v>17508.700000000004</v>
      </c>
    </row>
    <row r="30" spans="1:21" x14ac:dyDescent="0.2">
      <c r="A30" s="20" t="s">
        <v>60</v>
      </c>
      <c r="B30" s="17" t="s">
        <v>61</v>
      </c>
      <c r="C30" s="17" t="s">
        <v>118</v>
      </c>
      <c r="D30" s="17" t="s">
        <v>111</v>
      </c>
      <c r="E30" s="18">
        <v>45597</v>
      </c>
      <c r="F30" s="19">
        <v>0</v>
      </c>
      <c r="G30" s="19">
        <v>0</v>
      </c>
      <c r="H30" s="17">
        <v>7999.8</v>
      </c>
      <c r="I30" s="17">
        <v>2228.25</v>
      </c>
      <c r="J30" s="17">
        <v>242.43</v>
      </c>
      <c r="K30" s="17">
        <v>300</v>
      </c>
      <c r="L30" s="17">
        <v>600</v>
      </c>
      <c r="M30" s="17">
        <f t="shared" si="0"/>
        <v>11370.48</v>
      </c>
      <c r="N30" s="17">
        <v>557.46</v>
      </c>
      <c r="O30" s="17">
        <v>268.81</v>
      </c>
      <c r="P30" s="17">
        <v>35.67</v>
      </c>
      <c r="Q30" s="17">
        <v>0</v>
      </c>
      <c r="R30" s="17">
        <v>0.09</v>
      </c>
      <c r="S30" s="17">
        <v>919.98</v>
      </c>
      <c r="T30" s="17">
        <v>1782.01</v>
      </c>
      <c r="U30" s="17">
        <f t="shared" si="1"/>
        <v>9588.4699999999993</v>
      </c>
    </row>
    <row r="31" spans="1:21" x14ac:dyDescent="0.2">
      <c r="A31" s="20" t="s">
        <v>62</v>
      </c>
      <c r="B31" s="17" t="s">
        <v>63</v>
      </c>
      <c r="C31" s="17" t="s">
        <v>118</v>
      </c>
      <c r="D31" s="17" t="s">
        <v>111</v>
      </c>
      <c r="E31" s="18">
        <v>45597</v>
      </c>
      <c r="F31" s="19">
        <v>0</v>
      </c>
      <c r="G31" s="19">
        <v>0</v>
      </c>
      <c r="H31" s="17">
        <v>7468.2</v>
      </c>
      <c r="I31" s="17">
        <v>2080.1799999999998</v>
      </c>
      <c r="J31" s="17">
        <v>226.32</v>
      </c>
      <c r="K31" s="17">
        <v>300</v>
      </c>
      <c r="L31" s="17">
        <v>600</v>
      </c>
      <c r="M31" s="17">
        <f t="shared" si="0"/>
        <v>10674.699999999999</v>
      </c>
      <c r="N31" s="17">
        <v>499.62</v>
      </c>
      <c r="O31" s="17">
        <v>250.95</v>
      </c>
      <c r="P31" s="17">
        <v>33.299999999999997</v>
      </c>
      <c r="Q31" s="17">
        <v>0</v>
      </c>
      <c r="R31" s="17">
        <v>-0.16</v>
      </c>
      <c r="S31" s="17">
        <v>858.84</v>
      </c>
      <c r="T31" s="17">
        <v>1642.55</v>
      </c>
      <c r="U31" s="17">
        <f t="shared" si="1"/>
        <v>9032.15</v>
      </c>
    </row>
    <row r="32" spans="1:21" x14ac:dyDescent="0.2">
      <c r="A32" s="20" t="s">
        <v>64</v>
      </c>
      <c r="B32" s="17" t="s">
        <v>65</v>
      </c>
      <c r="C32" s="17" t="s">
        <v>118</v>
      </c>
      <c r="D32" s="17" t="s">
        <v>111</v>
      </c>
      <c r="E32" s="18">
        <v>45566</v>
      </c>
      <c r="F32" s="19">
        <v>0</v>
      </c>
      <c r="G32" s="19">
        <v>0</v>
      </c>
      <c r="H32" s="17">
        <v>7468.2</v>
      </c>
      <c r="I32" s="17">
        <v>3137.33</v>
      </c>
      <c r="J32" s="17">
        <v>341.34</v>
      </c>
      <c r="K32" s="17">
        <v>300</v>
      </c>
      <c r="L32" s="17">
        <v>600</v>
      </c>
      <c r="M32" s="17">
        <f t="shared" si="0"/>
        <v>11846.869999999999</v>
      </c>
      <c r="N32" s="17">
        <v>499.62</v>
      </c>
      <c r="O32" s="17">
        <v>378.48</v>
      </c>
      <c r="P32" s="17">
        <v>33.299999999999997</v>
      </c>
      <c r="Q32" s="17">
        <v>0</v>
      </c>
      <c r="R32" s="17">
        <v>0.04</v>
      </c>
      <c r="S32" s="17">
        <v>858.84</v>
      </c>
      <c r="T32" s="17">
        <v>1770.28</v>
      </c>
      <c r="U32" s="17">
        <f t="shared" si="1"/>
        <v>10076.589999999998</v>
      </c>
    </row>
    <row r="33" spans="1:21" x14ac:dyDescent="0.2">
      <c r="A33" s="20" t="s">
        <v>66</v>
      </c>
      <c r="B33" s="17" t="s">
        <v>67</v>
      </c>
      <c r="C33" s="17" t="s">
        <v>119</v>
      </c>
      <c r="D33" s="17" t="s">
        <v>111</v>
      </c>
      <c r="E33" s="18">
        <v>45566</v>
      </c>
      <c r="F33" s="19">
        <v>0</v>
      </c>
      <c r="G33" s="19">
        <v>0</v>
      </c>
      <c r="H33" s="17">
        <v>7999.8</v>
      </c>
      <c r="I33" s="17">
        <v>3360.65</v>
      </c>
      <c r="J33" s="17">
        <v>365.64</v>
      </c>
      <c r="K33" s="17">
        <v>300</v>
      </c>
      <c r="L33" s="17">
        <v>600</v>
      </c>
      <c r="M33" s="17">
        <f t="shared" si="0"/>
        <v>12626.09</v>
      </c>
      <c r="N33" s="17">
        <v>557.46</v>
      </c>
      <c r="O33" s="17">
        <v>405.42</v>
      </c>
      <c r="P33" s="17">
        <v>35.67</v>
      </c>
      <c r="Q33" s="17">
        <v>0</v>
      </c>
      <c r="R33" s="17">
        <v>-0.11</v>
      </c>
      <c r="S33" s="17">
        <v>919.98</v>
      </c>
      <c r="T33" s="17">
        <v>1918.42</v>
      </c>
      <c r="U33" s="17">
        <f t="shared" si="1"/>
        <v>10707.67</v>
      </c>
    </row>
    <row r="34" spans="1:21" x14ac:dyDescent="0.2">
      <c r="A34" s="20" t="s">
        <v>68</v>
      </c>
      <c r="B34" s="17" t="s">
        <v>69</v>
      </c>
      <c r="C34" s="17" t="s">
        <v>119</v>
      </c>
      <c r="D34" s="17" t="s">
        <v>111</v>
      </c>
      <c r="E34" s="18">
        <v>45566</v>
      </c>
      <c r="F34" s="19">
        <v>0</v>
      </c>
      <c r="G34" s="19">
        <v>0</v>
      </c>
      <c r="H34" s="17">
        <v>7999.8</v>
      </c>
      <c r="I34" s="17">
        <v>3360.65</v>
      </c>
      <c r="J34" s="17">
        <v>365.64</v>
      </c>
      <c r="K34" s="17">
        <v>300</v>
      </c>
      <c r="L34" s="17">
        <v>600</v>
      </c>
      <c r="M34" s="17">
        <f t="shared" si="0"/>
        <v>12626.09</v>
      </c>
      <c r="N34" s="17">
        <v>557.46</v>
      </c>
      <c r="O34" s="17">
        <v>405.42</v>
      </c>
      <c r="P34" s="17">
        <v>35.67</v>
      </c>
      <c r="Q34" s="17">
        <v>0</v>
      </c>
      <c r="R34" s="17">
        <v>-0.11</v>
      </c>
      <c r="S34" s="17">
        <v>919.98</v>
      </c>
      <c r="T34" s="17">
        <v>1918.42</v>
      </c>
      <c r="U34" s="17">
        <f t="shared" si="1"/>
        <v>10707.67</v>
      </c>
    </row>
    <row r="35" spans="1:21" x14ac:dyDescent="0.2">
      <c r="A35" s="20" t="s">
        <v>70</v>
      </c>
      <c r="B35" s="17" t="s">
        <v>71</v>
      </c>
      <c r="C35" s="17" t="s">
        <v>120</v>
      </c>
      <c r="D35" s="17" t="s">
        <v>111</v>
      </c>
      <c r="E35" s="18">
        <v>45581</v>
      </c>
      <c r="F35" s="19">
        <v>0</v>
      </c>
      <c r="G35" s="19">
        <v>0</v>
      </c>
      <c r="H35" s="17">
        <v>9999.9</v>
      </c>
      <c r="I35" s="17">
        <v>3643.77</v>
      </c>
      <c r="J35" s="17">
        <v>396.44</v>
      </c>
      <c r="K35" s="17">
        <v>300</v>
      </c>
      <c r="L35" s="17">
        <v>600</v>
      </c>
      <c r="M35" s="17">
        <f t="shared" si="0"/>
        <v>14940.11</v>
      </c>
      <c r="N35" s="17">
        <v>775.06</v>
      </c>
      <c r="O35" s="17">
        <v>439.58</v>
      </c>
      <c r="P35" s="17">
        <v>44.59</v>
      </c>
      <c r="Q35" s="17">
        <v>0</v>
      </c>
      <c r="R35" s="17">
        <v>-0.13</v>
      </c>
      <c r="S35" s="17">
        <v>1149.98</v>
      </c>
      <c r="T35" s="17">
        <v>2409.08</v>
      </c>
      <c r="U35" s="17">
        <f t="shared" si="1"/>
        <v>12531.03</v>
      </c>
    </row>
    <row r="36" spans="1:21" x14ac:dyDescent="0.2">
      <c r="A36" s="20" t="s">
        <v>72</v>
      </c>
      <c r="B36" s="17" t="s">
        <v>73</v>
      </c>
      <c r="C36" s="17" t="s">
        <v>134</v>
      </c>
      <c r="D36" s="17" t="s">
        <v>111</v>
      </c>
      <c r="E36" s="18">
        <v>45566</v>
      </c>
      <c r="F36" s="19">
        <v>0</v>
      </c>
      <c r="G36" s="19">
        <v>0</v>
      </c>
      <c r="H36" s="17">
        <v>10999.8</v>
      </c>
      <c r="I36" s="17">
        <v>3657.56</v>
      </c>
      <c r="J36" s="17">
        <v>397.94</v>
      </c>
      <c r="K36" s="17">
        <v>300</v>
      </c>
      <c r="L36" s="17">
        <v>600</v>
      </c>
      <c r="M36" s="17">
        <f t="shared" si="0"/>
        <v>15955.3</v>
      </c>
      <c r="N36" s="17">
        <v>884.78</v>
      </c>
      <c r="O36" s="17">
        <v>441.24</v>
      </c>
      <c r="P36" s="17">
        <v>49.04</v>
      </c>
      <c r="Q36" s="17">
        <v>0</v>
      </c>
      <c r="R36" s="17">
        <v>0</v>
      </c>
      <c r="S36" s="17">
        <v>1264.98</v>
      </c>
      <c r="T36" s="17">
        <v>2640.04</v>
      </c>
      <c r="U36" s="17">
        <f t="shared" si="1"/>
        <v>13315.259999999998</v>
      </c>
    </row>
    <row r="37" spans="1:21" x14ac:dyDescent="0.2">
      <c r="A37" s="20" t="s">
        <v>74</v>
      </c>
      <c r="B37" s="17" t="s">
        <v>75</v>
      </c>
      <c r="C37" s="17" t="s">
        <v>120</v>
      </c>
      <c r="D37" s="17" t="s">
        <v>111</v>
      </c>
      <c r="E37" s="18">
        <v>45566</v>
      </c>
      <c r="F37" s="19">
        <v>0</v>
      </c>
      <c r="G37" s="19">
        <v>0</v>
      </c>
      <c r="H37" s="17">
        <v>9999.9</v>
      </c>
      <c r="I37" s="17">
        <v>3495.69</v>
      </c>
      <c r="J37" s="17">
        <v>380.33</v>
      </c>
      <c r="K37" s="17">
        <v>300</v>
      </c>
      <c r="L37" s="17">
        <v>600</v>
      </c>
      <c r="M37" s="17">
        <f t="shared" si="0"/>
        <v>14775.92</v>
      </c>
      <c r="N37" s="17">
        <v>775.06</v>
      </c>
      <c r="O37" s="17">
        <v>421.71</v>
      </c>
      <c r="P37" s="17">
        <v>44.59</v>
      </c>
      <c r="Q37" s="17">
        <v>0</v>
      </c>
      <c r="R37" s="17">
        <v>7.0000000000000007E-2</v>
      </c>
      <c r="S37" s="17">
        <v>1149.98</v>
      </c>
      <c r="T37" s="17">
        <v>2391.41</v>
      </c>
      <c r="U37" s="17">
        <f t="shared" si="1"/>
        <v>12384.51</v>
      </c>
    </row>
    <row r="38" spans="1:21" x14ac:dyDescent="0.2">
      <c r="A38" s="20" t="s">
        <v>76</v>
      </c>
      <c r="B38" s="17" t="s">
        <v>77</v>
      </c>
      <c r="C38" s="17" t="s">
        <v>120</v>
      </c>
      <c r="D38" s="17" t="s">
        <v>111</v>
      </c>
      <c r="E38" s="18">
        <v>45566</v>
      </c>
      <c r="F38" s="19">
        <v>0</v>
      </c>
      <c r="G38" s="19">
        <v>0</v>
      </c>
      <c r="H38" s="17">
        <v>9999.9</v>
      </c>
      <c r="I38" s="17">
        <v>4200.87</v>
      </c>
      <c r="J38" s="17">
        <v>457.05</v>
      </c>
      <c r="K38" s="17">
        <v>300</v>
      </c>
      <c r="L38" s="17">
        <v>600</v>
      </c>
      <c r="M38" s="17">
        <f t="shared" si="0"/>
        <v>15557.82</v>
      </c>
      <c r="N38" s="17">
        <v>775.06</v>
      </c>
      <c r="O38" s="17">
        <v>506.78</v>
      </c>
      <c r="P38" s="17">
        <v>44.59</v>
      </c>
      <c r="Q38" s="17">
        <v>0</v>
      </c>
      <c r="R38" s="17">
        <v>7.0000000000000007E-2</v>
      </c>
      <c r="S38" s="17">
        <v>1149.98</v>
      </c>
      <c r="T38" s="17">
        <v>2476.48</v>
      </c>
      <c r="U38" s="17">
        <f t="shared" si="1"/>
        <v>13081.34</v>
      </c>
    </row>
    <row r="39" spans="1:21" x14ac:dyDescent="0.2">
      <c r="A39" s="20" t="s">
        <v>78</v>
      </c>
      <c r="B39" s="17" t="s">
        <v>79</v>
      </c>
      <c r="C39" s="17" t="s">
        <v>112</v>
      </c>
      <c r="D39" s="17" t="s">
        <v>111</v>
      </c>
      <c r="E39" s="18">
        <v>45597</v>
      </c>
      <c r="F39" s="19">
        <v>0</v>
      </c>
      <c r="G39" s="19">
        <v>0</v>
      </c>
      <c r="H39" s="17">
        <v>11161.8</v>
      </c>
      <c r="I39" s="17">
        <v>3108.99</v>
      </c>
      <c r="J39" s="17">
        <v>497.44</v>
      </c>
      <c r="K39" s="17">
        <v>300</v>
      </c>
      <c r="L39" s="17">
        <v>1650</v>
      </c>
      <c r="M39" s="17">
        <f t="shared" si="0"/>
        <v>16718.23</v>
      </c>
      <c r="N39" s="17">
        <v>910.7</v>
      </c>
      <c r="O39" s="17">
        <v>577.03</v>
      </c>
      <c r="P39" s="17">
        <v>49.77</v>
      </c>
      <c r="Q39" s="17">
        <v>0</v>
      </c>
      <c r="R39" s="17">
        <v>-7.0000000000000007E-2</v>
      </c>
      <c r="S39" s="17">
        <v>1283.5999999999999</v>
      </c>
      <c r="T39" s="17">
        <v>2821.0299999999997</v>
      </c>
      <c r="U39" s="17">
        <f t="shared" si="1"/>
        <v>13897.2</v>
      </c>
    </row>
    <row r="40" spans="1:21" x14ac:dyDescent="0.2">
      <c r="A40" s="20" t="s">
        <v>80</v>
      </c>
      <c r="B40" s="17" t="s">
        <v>81</v>
      </c>
      <c r="C40" s="17" t="s">
        <v>119</v>
      </c>
      <c r="D40" s="17" t="s">
        <v>111</v>
      </c>
      <c r="E40" s="18">
        <v>45566</v>
      </c>
      <c r="F40" s="19">
        <v>0</v>
      </c>
      <c r="G40" s="19">
        <v>0</v>
      </c>
      <c r="H40" s="17">
        <v>7999.8</v>
      </c>
      <c r="I40" s="17">
        <v>3068.42</v>
      </c>
      <c r="J40" s="17">
        <v>333.84</v>
      </c>
      <c r="K40" s="17">
        <v>300</v>
      </c>
      <c r="L40" s="17">
        <v>600</v>
      </c>
      <c r="M40" s="17">
        <f t="shared" si="0"/>
        <v>12302.060000000001</v>
      </c>
      <c r="N40" s="17">
        <v>557.46</v>
      </c>
      <c r="O40" s="17">
        <v>370.17</v>
      </c>
      <c r="P40" s="17">
        <v>35.67</v>
      </c>
      <c r="Q40" s="17">
        <v>0</v>
      </c>
      <c r="R40" s="17">
        <v>0.09</v>
      </c>
      <c r="S40" s="17">
        <v>919.98</v>
      </c>
      <c r="T40" s="17">
        <v>1883.3700000000001</v>
      </c>
      <c r="U40" s="17">
        <f t="shared" si="1"/>
        <v>10418.69</v>
      </c>
    </row>
    <row r="41" spans="1:21" x14ac:dyDescent="0.2">
      <c r="A41" s="20" t="s">
        <v>82</v>
      </c>
      <c r="B41" s="17" t="s">
        <v>83</v>
      </c>
      <c r="C41" s="17" t="s">
        <v>121</v>
      </c>
      <c r="D41" s="17" t="s">
        <v>111</v>
      </c>
      <c r="E41" s="18">
        <v>45566</v>
      </c>
      <c r="F41" s="19">
        <v>0</v>
      </c>
      <c r="G41" s="19">
        <v>0</v>
      </c>
      <c r="H41" s="17">
        <v>43500</v>
      </c>
      <c r="I41" s="17">
        <v>18273.97</v>
      </c>
      <c r="J41" s="17">
        <v>4298.04</v>
      </c>
      <c r="K41" s="17">
        <v>0</v>
      </c>
      <c r="L41" s="17">
        <v>2000</v>
      </c>
      <c r="M41" s="17">
        <f t="shared" si="0"/>
        <v>68072.009999999995</v>
      </c>
      <c r="N41" s="17">
        <v>7919.32</v>
      </c>
      <c r="O41" s="17">
        <v>5308.94</v>
      </c>
      <c r="P41" s="17">
        <v>193.96</v>
      </c>
      <c r="Q41" s="17">
        <v>0</v>
      </c>
      <c r="R41" s="17">
        <v>-0.18</v>
      </c>
      <c r="S41" s="17">
        <v>5002.5</v>
      </c>
      <c r="T41" s="17">
        <v>31250.539999999997</v>
      </c>
      <c r="U41" s="17">
        <f t="shared" si="1"/>
        <v>36821.47</v>
      </c>
    </row>
    <row r="42" spans="1:21" x14ac:dyDescent="0.2">
      <c r="A42" s="20" t="s">
        <v>84</v>
      </c>
      <c r="B42" s="17" t="s">
        <v>85</v>
      </c>
      <c r="C42" s="17" t="s">
        <v>122</v>
      </c>
      <c r="D42" s="17" t="s">
        <v>111</v>
      </c>
      <c r="E42" s="18">
        <v>45566</v>
      </c>
      <c r="F42" s="19">
        <v>0</v>
      </c>
      <c r="G42" s="19">
        <v>0</v>
      </c>
      <c r="H42" s="17">
        <v>30500.1</v>
      </c>
      <c r="I42" s="17">
        <v>12812.83</v>
      </c>
      <c r="J42" s="17">
        <v>2822.6</v>
      </c>
      <c r="K42" s="17">
        <v>0</v>
      </c>
      <c r="L42" s="17">
        <v>2000</v>
      </c>
      <c r="M42" s="17">
        <f t="shared" si="0"/>
        <v>48135.53</v>
      </c>
      <c r="N42" s="17">
        <v>4868.78</v>
      </c>
      <c r="O42" s="17">
        <v>3425.51</v>
      </c>
      <c r="P42" s="17">
        <v>136</v>
      </c>
      <c r="Q42" s="17">
        <v>0</v>
      </c>
      <c r="R42" s="17">
        <v>0</v>
      </c>
      <c r="S42" s="17">
        <v>3507.52</v>
      </c>
      <c r="T42" s="17">
        <v>11937.81</v>
      </c>
      <c r="U42" s="17">
        <f t="shared" si="1"/>
        <v>36197.72</v>
      </c>
    </row>
    <row r="43" spans="1:21" x14ac:dyDescent="0.2">
      <c r="A43" s="20" t="s">
        <v>86</v>
      </c>
      <c r="B43" s="17" t="s">
        <v>87</v>
      </c>
      <c r="C43" s="17" t="s">
        <v>123</v>
      </c>
      <c r="D43" s="17" t="s">
        <v>111</v>
      </c>
      <c r="E43" s="18">
        <v>45566</v>
      </c>
      <c r="F43" s="19">
        <v>0</v>
      </c>
      <c r="G43" s="19">
        <v>0</v>
      </c>
      <c r="H43" s="17">
        <v>30500.1</v>
      </c>
      <c r="I43" s="17">
        <v>12812.83</v>
      </c>
      <c r="J43" s="17">
        <v>2822.6</v>
      </c>
      <c r="K43" s="17">
        <v>0</v>
      </c>
      <c r="L43" s="17">
        <v>2000</v>
      </c>
      <c r="M43" s="17">
        <f t="shared" si="0"/>
        <v>48135.53</v>
      </c>
      <c r="N43" s="17">
        <v>4868.78</v>
      </c>
      <c r="O43" s="17">
        <v>3425.51</v>
      </c>
      <c r="P43" s="17">
        <v>136</v>
      </c>
      <c r="Q43" s="17">
        <v>0</v>
      </c>
      <c r="R43" s="17">
        <v>0.02</v>
      </c>
      <c r="S43" s="17">
        <v>3507.52</v>
      </c>
      <c r="T43" s="17">
        <v>20034.410000000003</v>
      </c>
      <c r="U43" s="17">
        <f t="shared" si="1"/>
        <v>28101.119999999995</v>
      </c>
    </row>
    <row r="44" spans="1:21" x14ac:dyDescent="0.2">
      <c r="A44" s="20" t="s">
        <v>88</v>
      </c>
      <c r="B44" s="17" t="s">
        <v>89</v>
      </c>
      <c r="C44" s="17" t="s">
        <v>122</v>
      </c>
      <c r="D44" s="17" t="s">
        <v>111</v>
      </c>
      <c r="E44" s="18">
        <v>45566</v>
      </c>
      <c r="F44" s="19">
        <v>0</v>
      </c>
      <c r="G44" s="19">
        <v>0</v>
      </c>
      <c r="H44" s="17">
        <v>30500.1</v>
      </c>
      <c r="I44" s="17">
        <v>12812.83</v>
      </c>
      <c r="J44" s="17">
        <v>2822.6</v>
      </c>
      <c r="K44" s="17">
        <v>0</v>
      </c>
      <c r="L44" s="17">
        <v>2000</v>
      </c>
      <c r="M44" s="17">
        <f t="shared" si="0"/>
        <v>48135.53</v>
      </c>
      <c r="N44" s="17">
        <v>4868.78</v>
      </c>
      <c r="O44" s="17">
        <v>3425.51</v>
      </c>
      <c r="P44" s="17">
        <v>136</v>
      </c>
      <c r="Q44" s="17">
        <v>0</v>
      </c>
      <c r="R44" s="17">
        <v>0</v>
      </c>
      <c r="S44" s="17">
        <v>3507.52</v>
      </c>
      <c r="T44" s="17">
        <v>17081.809999999998</v>
      </c>
      <c r="U44" s="17">
        <f t="shared" si="1"/>
        <v>31053.72</v>
      </c>
    </row>
    <row r="45" spans="1:21" x14ac:dyDescent="0.2">
      <c r="A45" s="20" t="s">
        <v>90</v>
      </c>
      <c r="B45" s="17" t="s">
        <v>91</v>
      </c>
      <c r="C45" s="17" t="s">
        <v>116</v>
      </c>
      <c r="D45" s="17" t="s">
        <v>111</v>
      </c>
      <c r="E45" s="18">
        <v>45566</v>
      </c>
      <c r="F45" s="19">
        <v>0</v>
      </c>
      <c r="G45" s="19">
        <v>0</v>
      </c>
      <c r="H45" s="17">
        <v>16999.8</v>
      </c>
      <c r="I45" s="17">
        <v>10901.87</v>
      </c>
      <c r="J45" s="17">
        <v>2328.64</v>
      </c>
      <c r="K45" s="17">
        <v>0</v>
      </c>
      <c r="L45" s="17">
        <v>2000</v>
      </c>
      <c r="M45" s="17">
        <f t="shared" si="0"/>
        <v>32230.309999999998</v>
      </c>
      <c r="N45" s="17">
        <v>1985.1</v>
      </c>
      <c r="O45" s="17">
        <v>2826.04</v>
      </c>
      <c r="P45" s="17">
        <v>75.8</v>
      </c>
      <c r="Q45" s="17">
        <v>0</v>
      </c>
      <c r="R45" s="17">
        <v>-0.06</v>
      </c>
      <c r="S45" s="17">
        <v>1957.76</v>
      </c>
      <c r="T45" s="17">
        <v>6844.6399999999994</v>
      </c>
      <c r="U45" s="17">
        <f t="shared" si="1"/>
        <v>25385.67</v>
      </c>
    </row>
    <row r="46" spans="1:21" x14ac:dyDescent="0.2">
      <c r="A46" s="20" t="s">
        <v>92</v>
      </c>
      <c r="B46" s="17" t="s">
        <v>93</v>
      </c>
      <c r="C46" s="17" t="s">
        <v>135</v>
      </c>
      <c r="D46" s="17" t="s">
        <v>111</v>
      </c>
      <c r="E46" s="18">
        <v>45566</v>
      </c>
      <c r="F46" s="19">
        <v>0</v>
      </c>
      <c r="G46" s="19">
        <v>0</v>
      </c>
      <c r="H46" s="17">
        <v>23499.9</v>
      </c>
      <c r="I46" s="17">
        <v>9872.1</v>
      </c>
      <c r="J46" s="17">
        <v>2108.6799999999998</v>
      </c>
      <c r="K46" s="17">
        <v>0</v>
      </c>
      <c r="L46" s="17">
        <v>2000</v>
      </c>
      <c r="M46" s="17">
        <f t="shared" si="0"/>
        <v>37480.68</v>
      </c>
      <c r="N46" s="17">
        <v>3373.52</v>
      </c>
      <c r="O46" s="17">
        <v>2559.1</v>
      </c>
      <c r="P46" s="17">
        <v>104.78</v>
      </c>
      <c r="Q46" s="17">
        <v>0</v>
      </c>
      <c r="R46" s="17">
        <v>-0.08</v>
      </c>
      <c r="S46" s="17">
        <v>2702.48</v>
      </c>
      <c r="T46" s="17">
        <v>8739.7999999999993</v>
      </c>
      <c r="U46" s="17">
        <f t="shared" si="1"/>
        <v>28740.880000000001</v>
      </c>
    </row>
    <row r="47" spans="1:21" x14ac:dyDescent="0.2">
      <c r="A47" s="20" t="s">
        <v>94</v>
      </c>
      <c r="B47" s="17" t="s">
        <v>95</v>
      </c>
      <c r="C47" s="17" t="s">
        <v>124</v>
      </c>
      <c r="D47" s="17" t="s">
        <v>111</v>
      </c>
      <c r="E47" s="18">
        <v>45566</v>
      </c>
      <c r="F47" s="19">
        <v>0</v>
      </c>
      <c r="G47" s="19">
        <v>0</v>
      </c>
      <c r="H47" s="17">
        <v>13162.2</v>
      </c>
      <c r="I47" s="17">
        <v>5797.98</v>
      </c>
      <c r="J47" s="17">
        <v>1039</v>
      </c>
      <c r="K47" s="17">
        <v>300</v>
      </c>
      <c r="L47" s="17">
        <v>1650</v>
      </c>
      <c r="M47" s="17">
        <f t="shared" si="0"/>
        <v>21949.18</v>
      </c>
      <c r="N47" s="17">
        <v>1238.3800000000001</v>
      </c>
      <c r="O47" s="17">
        <v>1225.19</v>
      </c>
      <c r="P47" s="17">
        <v>58.69</v>
      </c>
      <c r="Q47" s="17">
        <v>0</v>
      </c>
      <c r="R47" s="17">
        <v>7.0000000000000007E-2</v>
      </c>
      <c r="S47" s="17">
        <v>1513.66</v>
      </c>
      <c r="T47" s="17">
        <v>4035.9900000000002</v>
      </c>
      <c r="U47" s="17">
        <f t="shared" si="1"/>
        <v>17913.189999999999</v>
      </c>
    </row>
    <row r="48" spans="1:21" x14ac:dyDescent="0.2">
      <c r="A48" s="20" t="s">
        <v>96</v>
      </c>
      <c r="B48" s="17" t="s">
        <v>97</v>
      </c>
      <c r="C48" s="17" t="s">
        <v>125</v>
      </c>
      <c r="D48" s="17" t="s">
        <v>111</v>
      </c>
      <c r="E48" s="18">
        <v>45566</v>
      </c>
      <c r="F48" s="19">
        <v>0</v>
      </c>
      <c r="G48" s="19">
        <v>0</v>
      </c>
      <c r="H48" s="17">
        <v>23499.9</v>
      </c>
      <c r="I48" s="17">
        <v>9872.1</v>
      </c>
      <c r="J48" s="17">
        <v>2108.6799999999998</v>
      </c>
      <c r="K48" s="17">
        <v>0</v>
      </c>
      <c r="L48" s="17">
        <v>2000</v>
      </c>
      <c r="M48" s="17">
        <f t="shared" si="0"/>
        <v>37480.68</v>
      </c>
      <c r="N48" s="17">
        <v>3373.52</v>
      </c>
      <c r="O48" s="17">
        <v>2559.1</v>
      </c>
      <c r="P48" s="17">
        <v>104.78</v>
      </c>
      <c r="Q48" s="17">
        <v>0</v>
      </c>
      <c r="R48" s="17">
        <v>-0.08</v>
      </c>
      <c r="S48" s="17">
        <v>2702.48</v>
      </c>
      <c r="T48" s="17">
        <v>8739.7999999999993</v>
      </c>
      <c r="U48" s="17">
        <f t="shared" si="1"/>
        <v>28740.880000000001</v>
      </c>
    </row>
    <row r="49" spans="1:21" x14ac:dyDescent="0.2">
      <c r="A49" s="20" t="s">
        <v>98</v>
      </c>
      <c r="B49" s="17" t="s">
        <v>99</v>
      </c>
      <c r="C49" s="17" t="s">
        <v>110</v>
      </c>
      <c r="D49" s="17" t="s">
        <v>111</v>
      </c>
      <c r="E49" s="18">
        <v>45566</v>
      </c>
      <c r="F49" s="19">
        <v>0</v>
      </c>
      <c r="G49" s="19">
        <v>0</v>
      </c>
      <c r="H49" s="17">
        <v>16899.900000000001</v>
      </c>
      <c r="I49" s="17">
        <v>7099.5</v>
      </c>
      <c r="J49" s="17">
        <v>1516.45</v>
      </c>
      <c r="K49" s="17">
        <v>0</v>
      </c>
      <c r="L49" s="17">
        <v>1650</v>
      </c>
      <c r="M49" s="17">
        <f t="shared" si="0"/>
        <v>27165.850000000002</v>
      </c>
      <c r="N49" s="17">
        <v>1963.76</v>
      </c>
      <c r="O49" s="17">
        <v>1840.37</v>
      </c>
      <c r="P49" s="17">
        <v>75.349999999999994</v>
      </c>
      <c r="Q49" s="17">
        <v>0</v>
      </c>
      <c r="R49" s="17">
        <v>-0.09</v>
      </c>
      <c r="S49" s="17">
        <v>1943.48</v>
      </c>
      <c r="T49" s="17">
        <v>5822.87</v>
      </c>
      <c r="U49" s="17">
        <f t="shared" si="1"/>
        <v>21342.980000000003</v>
      </c>
    </row>
    <row r="50" spans="1:21" x14ac:dyDescent="0.2">
      <c r="A50" s="20" t="s">
        <v>100</v>
      </c>
      <c r="B50" s="17" t="s">
        <v>101</v>
      </c>
      <c r="C50" s="17" t="s">
        <v>118</v>
      </c>
      <c r="D50" s="17" t="s">
        <v>111</v>
      </c>
      <c r="E50" s="18">
        <v>45566</v>
      </c>
      <c r="F50" s="19">
        <v>0</v>
      </c>
      <c r="G50" s="19">
        <v>0</v>
      </c>
      <c r="H50" s="17">
        <v>9999.9</v>
      </c>
      <c r="I50" s="17">
        <v>3495.69</v>
      </c>
      <c r="J50" s="17">
        <v>380.33</v>
      </c>
      <c r="K50" s="17">
        <v>300</v>
      </c>
      <c r="L50" s="17">
        <v>600</v>
      </c>
      <c r="M50" s="17">
        <f t="shared" si="0"/>
        <v>14775.92</v>
      </c>
      <c r="N50" s="17">
        <v>775.06</v>
      </c>
      <c r="O50" s="17">
        <v>421.71</v>
      </c>
      <c r="P50" s="17">
        <v>44.59</v>
      </c>
      <c r="Q50" s="17">
        <v>0</v>
      </c>
      <c r="R50" s="17">
        <v>7.0000000000000007E-2</v>
      </c>
      <c r="S50" s="17">
        <v>1149.98</v>
      </c>
      <c r="T50" s="17">
        <v>2391.41</v>
      </c>
      <c r="U50" s="17">
        <f t="shared" si="1"/>
        <v>12384.51</v>
      </c>
    </row>
    <row r="51" spans="1:21" x14ac:dyDescent="0.2">
      <c r="A51" s="20" t="s">
        <v>102</v>
      </c>
      <c r="B51" s="17" t="s">
        <v>103</v>
      </c>
      <c r="C51" s="17" t="s">
        <v>120</v>
      </c>
      <c r="D51" s="17" t="s">
        <v>111</v>
      </c>
      <c r="E51" s="18">
        <v>45566</v>
      </c>
      <c r="F51" s="19">
        <v>0</v>
      </c>
      <c r="G51" s="19">
        <v>0</v>
      </c>
      <c r="H51" s="17">
        <v>9999.9</v>
      </c>
      <c r="I51" s="17">
        <v>4200.87</v>
      </c>
      <c r="J51" s="17">
        <v>457.05</v>
      </c>
      <c r="K51" s="17">
        <v>300</v>
      </c>
      <c r="L51" s="17">
        <v>600</v>
      </c>
      <c r="M51" s="17">
        <f t="shared" si="0"/>
        <v>15557.82</v>
      </c>
      <c r="N51" s="17">
        <v>775.06</v>
      </c>
      <c r="O51" s="17">
        <v>506.78</v>
      </c>
      <c r="P51" s="17">
        <v>44.59</v>
      </c>
      <c r="Q51" s="17">
        <v>0</v>
      </c>
      <c r="R51" s="17">
        <v>7.0000000000000007E-2</v>
      </c>
      <c r="S51" s="17">
        <v>1149.98</v>
      </c>
      <c r="T51" s="17">
        <v>2476.48</v>
      </c>
      <c r="U51" s="17">
        <f t="shared" si="1"/>
        <v>13081.34</v>
      </c>
    </row>
    <row r="52" spans="1:21" x14ac:dyDescent="0.2">
      <c r="A52" s="20" t="s">
        <v>104</v>
      </c>
      <c r="B52" s="17" t="s">
        <v>105</v>
      </c>
      <c r="C52" s="17" t="s">
        <v>120</v>
      </c>
      <c r="D52" s="17" t="s">
        <v>111</v>
      </c>
      <c r="E52" s="18">
        <v>45566</v>
      </c>
      <c r="F52" s="19">
        <v>0</v>
      </c>
      <c r="G52" s="19">
        <v>0</v>
      </c>
      <c r="H52" s="17">
        <v>12360</v>
      </c>
      <c r="I52" s="17">
        <v>4534.95</v>
      </c>
      <c r="J52" s="17">
        <v>725.59</v>
      </c>
      <c r="K52" s="17">
        <v>300</v>
      </c>
      <c r="L52" s="17">
        <v>600</v>
      </c>
      <c r="M52" s="17">
        <f t="shared" si="0"/>
        <v>18520.54</v>
      </c>
      <c r="N52" s="17">
        <v>1102.42</v>
      </c>
      <c r="O52" s="17">
        <v>841.69</v>
      </c>
      <c r="P52" s="17">
        <v>55.11</v>
      </c>
      <c r="Q52" s="17">
        <v>0</v>
      </c>
      <c r="R52" s="17">
        <v>7.0000000000000007E-2</v>
      </c>
      <c r="S52" s="17">
        <v>1421.4</v>
      </c>
      <c r="T52" s="17">
        <v>3420.69</v>
      </c>
      <c r="U52" s="17">
        <f t="shared" si="1"/>
        <v>15099.85</v>
      </c>
    </row>
    <row r="53" spans="1:21" x14ac:dyDescent="0.2">
      <c r="A53" s="20" t="s">
        <v>106</v>
      </c>
      <c r="B53" s="17" t="s">
        <v>107</v>
      </c>
      <c r="C53" s="17" t="s">
        <v>112</v>
      </c>
      <c r="D53" s="17" t="s">
        <v>111</v>
      </c>
      <c r="E53" s="18">
        <v>45566</v>
      </c>
      <c r="F53" s="19">
        <v>0</v>
      </c>
      <c r="G53" s="19">
        <v>0</v>
      </c>
      <c r="H53" s="17">
        <v>11608.2</v>
      </c>
      <c r="I53" s="17">
        <v>4876.5</v>
      </c>
      <c r="J53" s="17">
        <v>780.24</v>
      </c>
      <c r="K53" s="17">
        <v>300</v>
      </c>
      <c r="L53" s="17">
        <v>2000</v>
      </c>
      <c r="M53" s="17">
        <f t="shared" si="0"/>
        <v>19564.940000000002</v>
      </c>
      <c r="N53" s="17">
        <v>982.12</v>
      </c>
      <c r="O53" s="17">
        <v>905.08</v>
      </c>
      <c r="P53" s="17">
        <v>51.76</v>
      </c>
      <c r="Q53" s="17">
        <v>0</v>
      </c>
      <c r="R53" s="17">
        <v>-0.02</v>
      </c>
      <c r="S53" s="17">
        <v>1334.94</v>
      </c>
      <c r="T53" s="17">
        <v>3273.88</v>
      </c>
      <c r="U53" s="17">
        <f t="shared" si="1"/>
        <v>16291.060000000001</v>
      </c>
    </row>
    <row r="54" spans="1:21" x14ac:dyDescent="0.2">
      <c r="A54" s="21" t="s">
        <v>108</v>
      </c>
      <c r="B54" s="22" t="s">
        <v>109</v>
      </c>
      <c r="C54" s="22"/>
      <c r="D54" s="22"/>
      <c r="E54" s="22"/>
      <c r="F54" s="22"/>
      <c r="G54" s="22"/>
      <c r="H54" s="23">
        <f t="shared" ref="H54:T54" si="2">SUM(H7:H53)</f>
        <v>727284.60000000009</v>
      </c>
      <c r="I54" s="23">
        <f t="shared" si="2"/>
        <v>555041.35999999987</v>
      </c>
      <c r="J54" s="23">
        <f t="shared" si="2"/>
        <v>99363.85</v>
      </c>
      <c r="K54" s="23">
        <f t="shared" si="2"/>
        <v>8700</v>
      </c>
      <c r="L54" s="23">
        <f t="shared" si="2"/>
        <v>70200</v>
      </c>
      <c r="M54" s="23">
        <f t="shared" si="2"/>
        <v>1460589.81</v>
      </c>
      <c r="N54" s="23">
        <f t="shared" si="2"/>
        <v>84580.5</v>
      </c>
      <c r="O54" s="23">
        <f t="shared" si="2"/>
        <v>119220.87999999999</v>
      </c>
      <c r="P54" s="23">
        <f t="shared" si="2"/>
        <v>3242.8900000000008</v>
      </c>
      <c r="Q54" s="23">
        <f t="shared" si="2"/>
        <v>587.17999999999995</v>
      </c>
      <c r="R54" s="23">
        <f t="shared" si="2"/>
        <v>-0.93000000000000038</v>
      </c>
      <c r="S54" s="23">
        <f t="shared" si="2"/>
        <v>83640.419999999984</v>
      </c>
      <c r="T54" s="23">
        <f t="shared" si="2"/>
        <v>411564.27999999985</v>
      </c>
      <c r="U54" s="23">
        <f>SUM(U7:U53)</f>
        <v>1049025.5299999998</v>
      </c>
    </row>
    <row r="56" spans="1:21" x14ac:dyDescent="0.2">
      <c r="H56" s="1" t="s">
        <v>109</v>
      </c>
      <c r="K56" s="1" t="s">
        <v>109</v>
      </c>
      <c r="L56" s="1" t="s">
        <v>109</v>
      </c>
      <c r="M56" s="1" t="s">
        <v>109</v>
      </c>
      <c r="N56" s="1" t="s">
        <v>109</v>
      </c>
      <c r="P56" s="1" t="s">
        <v>109</v>
      </c>
      <c r="Q56" s="1" t="s">
        <v>109</v>
      </c>
      <c r="R56" s="1" t="s">
        <v>109</v>
      </c>
      <c r="S56" s="1" t="s">
        <v>109</v>
      </c>
      <c r="U56" s="1" t="s">
        <v>109</v>
      </c>
    </row>
    <row r="57" spans="1:21" x14ac:dyDescent="0.2">
      <c r="A57" s="2" t="s">
        <v>109</v>
      </c>
      <c r="B57" s="1" t="s">
        <v>109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</sheetData>
  <mergeCells count="4">
    <mergeCell ref="B1:L1"/>
    <mergeCell ref="B2:L2"/>
    <mergeCell ref="B3:L3"/>
    <mergeCell ref="A4:U4"/>
  </mergeCells>
  <conditionalFormatting sqref="A1:G3 A4 V4:XFD4 A7:B53 H7:H53 K7:N53 M1:XFD3 A5:XFD6 P7:XFD53 A54:XFD1048576">
    <cfRule type="cellIs" dxfId="3" priority="4" operator="lessThan">
      <formula>0</formula>
    </cfRule>
  </conditionalFormatting>
  <conditionalFormatting sqref="C7:G53">
    <cfRule type="cellIs" dxfId="2" priority="3" operator="lessThan">
      <formula>0</formula>
    </cfRule>
  </conditionalFormatting>
  <conditionalFormatting sqref="I7:J53">
    <cfRule type="cellIs" dxfId="1" priority="2" operator="lessThan">
      <formula>0</formula>
    </cfRule>
  </conditionalFormatting>
  <conditionalFormatting sqref="O7:O5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dcterms:created xsi:type="dcterms:W3CDTF">2025-01-03T20:52:23Z</dcterms:created>
  <dcterms:modified xsi:type="dcterms:W3CDTF">2025-01-14T16:55:53Z</dcterms:modified>
</cp:coreProperties>
</file>