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77074153-45EA-4243-A5FF-8A01BFC61C2D}" xr6:coauthVersionLast="47" xr6:coauthVersionMax="47" xr10:uidLastSave="{00000000-0000-0000-0000-000000000000}"/>
  <bookViews>
    <workbookView xWindow="-120" yWindow="-120" windowWidth="20730" windowHeight="11040" xr2:uid="{C51F092E-D65C-46CC-B5B6-DCB98CEF81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U7" i="1" s="1"/>
  <c r="M8" i="1"/>
  <c r="M9" i="1"/>
  <c r="M10" i="1"/>
  <c r="M11" i="1"/>
  <c r="M12" i="1"/>
  <c r="M13" i="1"/>
  <c r="M14" i="1"/>
  <c r="U14" i="1" s="1"/>
  <c r="M15" i="1"/>
  <c r="U15" i="1" s="1"/>
  <c r="M16" i="1"/>
  <c r="U16" i="1" s="1"/>
  <c r="M17" i="1"/>
  <c r="U17" i="1" s="1"/>
  <c r="M18" i="1"/>
  <c r="M19" i="1"/>
  <c r="U19" i="1" s="1"/>
  <c r="M20" i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M29" i="1"/>
  <c r="U29" i="1" s="1"/>
  <c r="M30" i="1"/>
  <c r="U30" i="1" s="1"/>
  <c r="M31" i="1"/>
  <c r="U31" i="1" s="1"/>
  <c r="M32" i="1"/>
  <c r="U32" i="1" s="1"/>
  <c r="M33" i="1"/>
  <c r="M34" i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M51" i="1"/>
  <c r="M52" i="1"/>
  <c r="U52" i="1" s="1"/>
  <c r="M6" i="1"/>
  <c r="T6" i="1"/>
  <c r="T53" i="1" s="1"/>
  <c r="R53" i="1"/>
  <c r="U8" i="1"/>
  <c r="U9" i="1"/>
  <c r="U10" i="1"/>
  <c r="U11" i="1"/>
  <c r="U12" i="1"/>
  <c r="U13" i="1"/>
  <c r="U18" i="1"/>
  <c r="U20" i="1"/>
  <c r="U28" i="1"/>
  <c r="U33" i="1"/>
  <c r="U34" i="1"/>
  <c r="U50" i="1"/>
  <c r="U51" i="1"/>
  <c r="I53" i="1"/>
  <c r="J53" i="1"/>
  <c r="K53" i="1"/>
  <c r="L53" i="1"/>
  <c r="N53" i="1"/>
  <c r="O53" i="1"/>
  <c r="P53" i="1"/>
  <c r="Q53" i="1"/>
  <c r="S53" i="1"/>
  <c r="H53" i="1"/>
  <c r="U6" i="1" l="1"/>
  <c r="U53" i="1" s="1"/>
  <c r="M53" i="1"/>
</calcChain>
</file>

<file path=xl/sharedStrings.xml><?xml version="1.0" encoding="utf-8"?>
<sst xmlns="http://schemas.openxmlformats.org/spreadsheetml/2006/main" count="226" uniqueCount="135">
  <si>
    <t>Periodo 23 al 24 Quincenal del 01/12/2025 al 31/12/2025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</si>
  <si>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</si>
  <si>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</si>
  <si>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</si>
  <si>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</si>
  <si>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</si>
  <si>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</si>
  <si>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</si>
  <si>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</si>
  <si>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</si>
  <si>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</si>
  <si>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</si>
  <si>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</si>
  <si>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</si>
  <si>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</si>
  <si>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</si>
  <si>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</si>
  <si>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</si>
  <si>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</si>
  <si>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</si>
  <si>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</si>
  <si>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</si>
  <si>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</si>
  <si>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</si>
  <si>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</si>
  <si>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</si>
  <si>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</si>
  <si>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</si>
  <si>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</si>
  <si>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</si>
  <si>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</si>
  <si>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</si>
  <si>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</si>
  <si>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</si>
  <si>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</si>
  <si>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</si>
  <si>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</si>
  <si>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</si>
  <si>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</si>
  <si>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</si>
  <si>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</si>
  <si>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</si>
  <si>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</si>
  <si>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</si>
  <si>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</si>
  <si>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</si>
  <si>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</si>
  <si>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</si>
  <si>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</si>
  <si>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</si>
  <si>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</si>
  <si>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</si>
  <si>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</si>
  <si>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</si>
  <si>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</si>
  <si>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</si>
  <si>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</si>
  <si>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</si>
  <si>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</si>
  <si>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</si>
  <si>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</si>
  <si>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</si>
  <si>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</si>
  <si>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</si>
  <si>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</si>
  <si>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</si>
  <si>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</si>
  <si>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</si>
  <si>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</si>
  <si>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</si>
  <si>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</si>
  <si>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</si>
  <si>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</si>
  <si>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</si>
  <si>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</si>
  <si>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</si>
  <si>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</si>
  <si>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</si>
  <si>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</si>
  <si>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</si>
  <si>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</si>
  <si>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</si>
  <si>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</si>
  <si>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</si>
  <si>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</si>
  <si>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</si>
  <si>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</si>
  <si>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</si>
  <si>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</si>
  <si>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</si>
  <si>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</si>
  <si>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</si>
  <si>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</si>
  <si>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</si>
  <si>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</si>
  <si>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</si>
  <si>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</si>
  <si>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</si>
  <si>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</si>
  <si>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</si>
  <si>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</si>
  <si>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</si>
  <si>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</si>
  <si>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</si>
  <si>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</si>
  <si>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</si>
  <si>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</si>
  <si>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</si>
  <si>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</si>
  <si>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</si>
  <si>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ISR art 174</t>
  </si>
  <si>
    <t>Aguinaldo</t>
  </si>
  <si>
    <t>Ajuste de Aguinaldo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</si>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</sst>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49" fontId="8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/>
    <xf numFmtId="164" fontId="8" fillId="3" borderId="1" xfId="0" applyNumberFormat="1" applyFont="1" applyFill="1" applyBorder="1"/>
    <xf numFmtId="164" fontId="2" fillId="0" borderId="0" xfId="0" applyNumberFormat="1" applyFont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/>
    <xf numFmtId="0" fontId="2" fillId="0" borderId="1" xfId="0" applyFont="1" applyBorder="1"/>
    <xf numFmtId="164" fontId="5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</cellXfs>
  <cellStyles count="2">
    <cellStyle name="Moneda 2" xfId="1" xr:uid="{3309BDFB-71FB-48A3-BADE-5F7A264B569E}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21</xdr:col>
      <xdr:colOff>0</xdr:colOff>
      <xdr:row>2</xdr:row>
      <xdr:rowOff>429064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CD3123-5122-4B1B-AEF3-47E06DAE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24313816" cy="1311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A8BF-049F-498F-87EC-1193EDA98383}">
  <sheetPr>
    <pageSetUpPr fitToPage="1"/>
  </sheetPr>
  <dimension ref="A1:U56"/>
  <sheetViews>
    <sheetView showGridLines="0" tabSelected="1" zoomScale="95" zoomScaleNormal="95" workbookViewId="0">
      <pane xSplit="2" ySplit="5" topLeftCell="N51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" width="25.28515625" style="1" customWidth="1"/>
    <col min="5" max="7" width="16.7109375" style="1" customWidth="1"/>
    <col min="8" max="21" width="15.7109375" style="1" customWidth="1"/>
    <col min="22" max="16384" width="11.42578125" style="1"/>
  </cols>
  <sheetData>
    <row r="1" spans="1:21" ht="34.5" customHeight="1" x14ac:dyDescent="0.25">
      <c r="A1" s="5"/>
      <c r="B1" s="17" t="s">
        <v>109</v>
      </c>
      <c r="C1" s="17"/>
      <c r="D1" s="17"/>
      <c r="E1" s="17"/>
      <c r="F1" s="17"/>
      <c r="G1" s="17"/>
      <c r="H1" s="18"/>
      <c r="I1" s="18"/>
      <c r="J1" s="18"/>
      <c r="K1" s="18"/>
      <c r="L1" s="18"/>
    </row>
    <row r="2" spans="1:21" ht="34.5" customHeight="1" x14ac:dyDescent="0.2">
      <c r="A2" s="6"/>
      <c r="B2" s="19"/>
      <c r="C2" s="19"/>
      <c r="D2" s="19"/>
      <c r="E2" s="19"/>
      <c r="F2" s="19"/>
      <c r="G2" s="19"/>
      <c r="H2" s="20"/>
      <c r="I2" s="20"/>
      <c r="J2" s="20"/>
      <c r="K2" s="20"/>
      <c r="L2" s="20"/>
    </row>
    <row r="3" spans="1:21" ht="34.5" customHeight="1" x14ac:dyDescent="0.25">
      <c r="B3" s="21"/>
      <c r="C3" s="21"/>
      <c r="D3" s="21"/>
      <c r="E3" s="21"/>
      <c r="F3" s="21"/>
      <c r="G3" s="21"/>
      <c r="H3" s="18"/>
      <c r="I3" s="18"/>
      <c r="J3" s="18"/>
      <c r="K3" s="18"/>
      <c r="L3" s="18"/>
      <c r="M3" s="4"/>
    </row>
    <row r="4" spans="1:21" s="13" customFormat="1" ht="23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s="3" customFormat="1" ht="36" x14ac:dyDescent="0.2">
      <c r="A5" s="14" t="s">
        <v>1</v>
      </c>
      <c r="B5" s="14" t="s">
        <v>2</v>
      </c>
      <c r="C5" s="23" t="s">
        <v>113</v>
      </c>
      <c r="D5" s="23" t="s">
        <v>114</v>
      </c>
      <c r="E5" s="23" t="s">
        <v>115</v>
      </c>
      <c r="F5" s="23" t="s">
        <v>116</v>
      </c>
      <c r="G5" s="23" t="s">
        <v>117</v>
      </c>
      <c r="H5" s="14" t="s">
        <v>3</v>
      </c>
      <c r="I5" s="14" t="s">
        <v>4</v>
      </c>
      <c r="J5" s="14" t="s">
        <v>5</v>
      </c>
      <c r="K5" s="14" t="s">
        <v>111</v>
      </c>
      <c r="L5" s="14" t="s">
        <v>112</v>
      </c>
      <c r="M5" s="14" t="s">
        <v>6</v>
      </c>
      <c r="N5" s="14" t="s">
        <v>7</v>
      </c>
      <c r="O5" s="14" t="s">
        <v>110</v>
      </c>
      <c r="P5" s="14" t="s">
        <v>8</v>
      </c>
      <c r="Q5" s="14" t="s">
        <v>9</v>
      </c>
      <c r="R5" s="14" t="s">
        <v>10</v>
      </c>
      <c r="S5" s="14" t="s">
        <v>11</v>
      </c>
      <c r="T5" s="14" t="s">
        <v>12</v>
      </c>
      <c r="U5" s="14" t="s">
        <v>13</v>
      </c>
    </row>
    <row r="6" spans="1:21" ht="16.5" customHeight="1" x14ac:dyDescent="0.2">
      <c r="A6" s="8" t="s">
        <v>14</v>
      </c>
      <c r="B6" s="9" t="s">
        <v>15</v>
      </c>
      <c r="C6" s="9" t="s">
        <v>118</v>
      </c>
      <c r="D6" s="9" t="s">
        <v>119</v>
      </c>
      <c r="E6" s="15">
        <v>37667</v>
      </c>
      <c r="F6" s="16">
        <v>0</v>
      </c>
      <c r="G6" s="16">
        <v>0</v>
      </c>
      <c r="H6" s="9">
        <v>16072.8</v>
      </c>
      <c r="I6" s="9">
        <v>300</v>
      </c>
      <c r="J6" s="9">
        <v>2000</v>
      </c>
      <c r="K6" s="9">
        <v>26788</v>
      </c>
      <c r="L6" s="9">
        <v>4996.92</v>
      </c>
      <c r="M6" s="9">
        <f>H6+I6+J6+K6+L6</f>
        <v>50157.72</v>
      </c>
      <c r="N6" s="9">
        <v>1787.1</v>
      </c>
      <c r="O6" s="9">
        <v>6064.26</v>
      </c>
      <c r="P6" s="9">
        <v>71.67</v>
      </c>
      <c r="Q6" s="9">
        <v>0</v>
      </c>
      <c r="R6" s="9">
        <v>0.11</v>
      </c>
      <c r="S6" s="9">
        <v>1848.38</v>
      </c>
      <c r="T6" s="9">
        <f>SUM(N6:S6)</f>
        <v>9771.52</v>
      </c>
      <c r="U6" s="9">
        <f>M6-T6</f>
        <v>40386.199999999997</v>
      </c>
    </row>
    <row r="7" spans="1:21" ht="16.5" customHeight="1" x14ac:dyDescent="0.2">
      <c r="A7" s="8" t="s">
        <v>16</v>
      </c>
      <c r="B7" s="9" t="s">
        <v>17</v>
      </c>
      <c r="C7" s="9" t="s">
        <v>120</v>
      </c>
      <c r="D7" s="9" t="s">
        <v>119</v>
      </c>
      <c r="E7" s="15">
        <v>45566</v>
      </c>
      <c r="F7" s="16">
        <v>0</v>
      </c>
      <c r="G7" s="16">
        <v>0</v>
      </c>
      <c r="H7" s="9">
        <v>15080.1</v>
      </c>
      <c r="I7" s="9">
        <v>300</v>
      </c>
      <c r="J7" s="9">
        <v>1650</v>
      </c>
      <c r="K7" s="9">
        <v>25133.5</v>
      </c>
      <c r="L7" s="9">
        <v>4475.17</v>
      </c>
      <c r="M7" s="9">
        <f t="shared" ref="M7:M52" si="0">H7+I7+J7+K7+L7</f>
        <v>46638.77</v>
      </c>
      <c r="N7" s="9">
        <v>1582.08</v>
      </c>
      <c r="O7" s="9">
        <v>5277.12</v>
      </c>
      <c r="P7" s="9">
        <v>67.239999999999995</v>
      </c>
      <c r="Q7" s="9">
        <v>0</v>
      </c>
      <c r="R7" s="9">
        <v>-0.09</v>
      </c>
      <c r="S7" s="9">
        <v>1734.22</v>
      </c>
      <c r="T7" s="9">
        <v>3383.5</v>
      </c>
      <c r="U7" s="9">
        <f>M7-T7</f>
        <v>43255.27</v>
      </c>
    </row>
    <row r="8" spans="1:21" ht="16.5" customHeight="1" x14ac:dyDescent="0.2">
      <c r="A8" s="8" t="s">
        <v>18</v>
      </c>
      <c r="B8" s="9" t="s">
        <v>19</v>
      </c>
      <c r="C8" s="9" t="s">
        <v>118</v>
      </c>
      <c r="D8" s="9" t="s">
        <v>119</v>
      </c>
      <c r="E8" s="15">
        <v>40179</v>
      </c>
      <c r="F8" s="16">
        <v>0</v>
      </c>
      <c r="G8" s="16">
        <v>0</v>
      </c>
      <c r="H8" s="9">
        <v>19870.2</v>
      </c>
      <c r="I8" s="9">
        <v>0</v>
      </c>
      <c r="J8" s="9">
        <v>2000</v>
      </c>
      <c r="K8" s="9">
        <v>23181.9</v>
      </c>
      <c r="L8" s="9">
        <v>4226.6499999999996</v>
      </c>
      <c r="M8" s="9">
        <f t="shared" si="0"/>
        <v>49278.750000000007</v>
      </c>
      <c r="N8" s="9">
        <v>2598.2199999999998</v>
      </c>
      <c r="O8" s="9">
        <v>5129.47</v>
      </c>
      <c r="P8" s="9">
        <v>88.6</v>
      </c>
      <c r="Q8" s="9">
        <v>0</v>
      </c>
      <c r="R8" s="9">
        <v>0.18</v>
      </c>
      <c r="S8" s="9">
        <v>2285.08</v>
      </c>
      <c r="T8" s="9">
        <v>14908</v>
      </c>
      <c r="U8" s="9">
        <f>M8-T8</f>
        <v>34370.750000000007</v>
      </c>
    </row>
    <row r="9" spans="1:21" ht="16.5" customHeight="1" x14ac:dyDescent="0.2">
      <c r="A9" s="8" t="s">
        <v>20</v>
      </c>
      <c r="B9" s="9" t="s">
        <v>21</v>
      </c>
      <c r="C9" s="9" t="s">
        <v>118</v>
      </c>
      <c r="D9" s="9" t="s">
        <v>119</v>
      </c>
      <c r="E9" s="15">
        <v>38047</v>
      </c>
      <c r="F9" s="16">
        <v>0</v>
      </c>
      <c r="G9" s="16">
        <v>0</v>
      </c>
      <c r="H9" s="9">
        <v>19881.599999999999</v>
      </c>
      <c r="I9" s="9">
        <v>0</v>
      </c>
      <c r="J9" s="9">
        <v>1650</v>
      </c>
      <c r="K9" s="9">
        <v>23195.200000000001</v>
      </c>
      <c r="L9" s="9">
        <v>4229.49</v>
      </c>
      <c r="M9" s="9">
        <f t="shared" si="0"/>
        <v>48956.29</v>
      </c>
      <c r="N9" s="9">
        <v>2600.66</v>
      </c>
      <c r="O9" s="9">
        <v>5132.91</v>
      </c>
      <c r="P9" s="9">
        <v>88.65</v>
      </c>
      <c r="Q9" s="9">
        <v>0</v>
      </c>
      <c r="R9" s="9">
        <v>-0.16</v>
      </c>
      <c r="S9" s="9">
        <v>2286.38</v>
      </c>
      <c r="T9" s="9">
        <v>18673.8</v>
      </c>
      <c r="U9" s="9">
        <f>M9-T9</f>
        <v>30282.49</v>
      </c>
    </row>
    <row r="10" spans="1:21" ht="16.5" customHeight="1" x14ac:dyDescent="0.2">
      <c r="A10" s="8" t="s">
        <v>22</v>
      </c>
      <c r="B10" s="9" t="s">
        <v>23</v>
      </c>
      <c r="C10" s="9" t="s">
        <v>121</v>
      </c>
      <c r="D10" s="9" t="s">
        <v>119</v>
      </c>
      <c r="E10" s="15">
        <v>39157</v>
      </c>
      <c r="F10" s="16">
        <v>0</v>
      </c>
      <c r="G10" s="16">
        <v>1</v>
      </c>
      <c r="H10" s="9">
        <v>12699</v>
      </c>
      <c r="I10" s="9">
        <v>300</v>
      </c>
      <c r="J10" s="9">
        <v>2000</v>
      </c>
      <c r="K10" s="9">
        <v>14815.5</v>
      </c>
      <c r="L10" s="9">
        <v>1992.11</v>
      </c>
      <c r="M10" s="9">
        <f t="shared" si="0"/>
        <v>31806.61</v>
      </c>
      <c r="N10" s="9">
        <v>1156.6600000000001</v>
      </c>
      <c r="O10" s="9">
        <v>2310.84</v>
      </c>
      <c r="P10" s="9">
        <v>56.63</v>
      </c>
      <c r="Q10" s="9">
        <v>127</v>
      </c>
      <c r="R10" s="9">
        <v>4.0000000000000008E-2</v>
      </c>
      <c r="S10" s="9">
        <v>1460.38</v>
      </c>
      <c r="T10" s="9">
        <v>8279.7999999999993</v>
      </c>
      <c r="U10" s="9">
        <f>M10-T10</f>
        <v>23526.81</v>
      </c>
    </row>
    <row r="11" spans="1:21" ht="16.5" customHeight="1" x14ac:dyDescent="0.2">
      <c r="A11" s="8" t="s">
        <v>24</v>
      </c>
      <c r="B11" s="9" t="s">
        <v>25</v>
      </c>
      <c r="C11" s="9" t="s">
        <v>118</v>
      </c>
      <c r="D11" s="9" t="s">
        <v>119</v>
      </c>
      <c r="E11" s="15">
        <v>39203</v>
      </c>
      <c r="F11" s="16">
        <v>0</v>
      </c>
      <c r="G11" s="16">
        <v>0</v>
      </c>
      <c r="H11" s="9">
        <v>19870.2</v>
      </c>
      <c r="I11" s="9">
        <v>0</v>
      </c>
      <c r="J11" s="9">
        <v>2000</v>
      </c>
      <c r="K11" s="9">
        <v>33117</v>
      </c>
      <c r="L11" s="9">
        <v>6348.79</v>
      </c>
      <c r="M11" s="9">
        <f t="shared" si="0"/>
        <v>61335.99</v>
      </c>
      <c r="N11" s="9">
        <v>2598.2199999999998</v>
      </c>
      <c r="O11" s="9">
        <v>7704.89</v>
      </c>
      <c r="P11" s="9">
        <v>88.6</v>
      </c>
      <c r="Q11" s="9">
        <v>0</v>
      </c>
      <c r="R11" s="9">
        <v>-0.2</v>
      </c>
      <c r="S11" s="9">
        <v>2285.08</v>
      </c>
      <c r="T11" s="9">
        <v>9971.7999999999993</v>
      </c>
      <c r="U11" s="9">
        <f>M11-T11</f>
        <v>51364.19</v>
      </c>
    </row>
    <row r="12" spans="1:21" ht="16.5" customHeight="1" x14ac:dyDescent="0.2">
      <c r="A12" s="8" t="s">
        <v>26</v>
      </c>
      <c r="B12" s="9" t="s">
        <v>27</v>
      </c>
      <c r="C12" s="9" t="s">
        <v>118</v>
      </c>
      <c r="D12" s="9" t="s">
        <v>119</v>
      </c>
      <c r="E12" s="15">
        <v>39203</v>
      </c>
      <c r="F12" s="16">
        <v>0</v>
      </c>
      <c r="G12" s="16">
        <v>0</v>
      </c>
      <c r="H12" s="9">
        <v>19870.2</v>
      </c>
      <c r="I12" s="9">
        <v>0</v>
      </c>
      <c r="J12" s="9">
        <v>1650</v>
      </c>
      <c r="K12" s="9">
        <v>33117</v>
      </c>
      <c r="L12" s="9">
        <v>6348.79</v>
      </c>
      <c r="M12" s="9">
        <f t="shared" si="0"/>
        <v>60985.99</v>
      </c>
      <c r="N12" s="9">
        <v>2598.2199999999998</v>
      </c>
      <c r="O12" s="9">
        <v>7704.89</v>
      </c>
      <c r="P12" s="9">
        <v>88.6</v>
      </c>
      <c r="Q12" s="9">
        <v>0</v>
      </c>
      <c r="R12" s="9">
        <v>0.2</v>
      </c>
      <c r="S12" s="9">
        <v>2285.08</v>
      </c>
      <c r="T12" s="9">
        <v>4972</v>
      </c>
      <c r="U12" s="9">
        <f>M12-T12</f>
        <v>56013.99</v>
      </c>
    </row>
    <row r="13" spans="1:21" ht="16.5" customHeight="1" x14ac:dyDescent="0.2">
      <c r="A13" s="8" t="s">
        <v>28</v>
      </c>
      <c r="B13" s="9" t="s">
        <v>29</v>
      </c>
      <c r="C13" s="9" t="s">
        <v>118</v>
      </c>
      <c r="D13" s="9" t="s">
        <v>119</v>
      </c>
      <c r="E13" s="15">
        <v>40298</v>
      </c>
      <c r="F13" s="16">
        <v>0</v>
      </c>
      <c r="G13" s="16">
        <v>0</v>
      </c>
      <c r="H13" s="9">
        <v>17575.8</v>
      </c>
      <c r="I13" s="9">
        <v>0</v>
      </c>
      <c r="J13" s="9">
        <v>1650</v>
      </c>
      <c r="K13" s="9">
        <v>20505.099999999999</v>
      </c>
      <c r="L13" s="9">
        <v>3654.89</v>
      </c>
      <c r="M13" s="9">
        <f t="shared" si="0"/>
        <v>43385.789999999994</v>
      </c>
      <c r="N13" s="9">
        <v>2108.14</v>
      </c>
      <c r="O13" s="9">
        <v>4435.57</v>
      </c>
      <c r="P13" s="9">
        <v>78.37</v>
      </c>
      <c r="Q13" s="9">
        <v>0</v>
      </c>
      <c r="R13" s="9">
        <v>9.0000000000000011E-2</v>
      </c>
      <c r="S13" s="9">
        <v>2021.22</v>
      </c>
      <c r="T13" s="9">
        <v>8969.7999999999993</v>
      </c>
      <c r="U13" s="9">
        <f>M13-T13</f>
        <v>34415.989999999991</v>
      </c>
    </row>
    <row r="14" spans="1:21" ht="16.5" customHeight="1" x14ac:dyDescent="0.2">
      <c r="A14" s="8" t="s">
        <v>30</v>
      </c>
      <c r="B14" s="9" t="s">
        <v>31</v>
      </c>
      <c r="C14" s="9" t="s">
        <v>121</v>
      </c>
      <c r="D14" s="9" t="s">
        <v>119</v>
      </c>
      <c r="E14" s="15">
        <v>41334</v>
      </c>
      <c r="F14" s="16">
        <v>0</v>
      </c>
      <c r="G14" s="16">
        <v>0</v>
      </c>
      <c r="H14" s="9">
        <v>14553.9</v>
      </c>
      <c r="I14" s="9">
        <v>300</v>
      </c>
      <c r="J14" s="9">
        <v>1650</v>
      </c>
      <c r="K14" s="9">
        <v>24256.5</v>
      </c>
      <c r="L14" s="9">
        <v>4070.51</v>
      </c>
      <c r="M14" s="9">
        <f t="shared" si="0"/>
        <v>44830.91</v>
      </c>
      <c r="N14" s="9">
        <v>1487.78</v>
      </c>
      <c r="O14" s="9">
        <v>4799.95</v>
      </c>
      <c r="P14" s="9">
        <v>64.89</v>
      </c>
      <c r="Q14" s="9">
        <v>0</v>
      </c>
      <c r="R14" s="9">
        <v>-0.21000000000000002</v>
      </c>
      <c r="S14" s="9">
        <v>1673.7</v>
      </c>
      <c r="T14" s="9">
        <v>8908.2999999999993</v>
      </c>
      <c r="U14" s="9">
        <f>M14-T14</f>
        <v>35922.61</v>
      </c>
    </row>
    <row r="15" spans="1:21" ht="16.5" customHeight="1" x14ac:dyDescent="0.2">
      <c r="A15" s="8" t="s">
        <v>32</v>
      </c>
      <c r="B15" s="9" t="s">
        <v>33</v>
      </c>
      <c r="C15" s="9" t="s">
        <v>118</v>
      </c>
      <c r="D15" s="9" t="s">
        <v>119</v>
      </c>
      <c r="E15" s="15">
        <v>38537</v>
      </c>
      <c r="F15" s="16">
        <v>0</v>
      </c>
      <c r="G15" s="16">
        <v>0</v>
      </c>
      <c r="H15" s="9">
        <v>17575.8</v>
      </c>
      <c r="I15" s="9">
        <v>0</v>
      </c>
      <c r="J15" s="9">
        <v>2000</v>
      </c>
      <c r="K15" s="9">
        <v>20505.099999999999</v>
      </c>
      <c r="L15" s="9">
        <v>3654.89</v>
      </c>
      <c r="M15" s="9">
        <f t="shared" si="0"/>
        <v>43735.789999999994</v>
      </c>
      <c r="N15" s="9">
        <v>2108.14</v>
      </c>
      <c r="O15" s="9">
        <v>4435.57</v>
      </c>
      <c r="P15" s="9">
        <v>78.37</v>
      </c>
      <c r="Q15" s="9">
        <v>0</v>
      </c>
      <c r="R15" s="9">
        <v>9.0000000000000011E-2</v>
      </c>
      <c r="S15" s="9">
        <v>2021.22</v>
      </c>
      <c r="T15" s="9">
        <v>12995.8</v>
      </c>
      <c r="U15" s="9">
        <f>M15-T15</f>
        <v>30739.989999999994</v>
      </c>
    </row>
    <row r="16" spans="1:21" ht="16.5" customHeight="1" x14ac:dyDescent="0.2">
      <c r="A16" s="8" t="s">
        <v>34</v>
      </c>
      <c r="B16" s="9" t="s">
        <v>35</v>
      </c>
      <c r="C16" s="9" t="s">
        <v>122</v>
      </c>
      <c r="D16" s="9" t="s">
        <v>119</v>
      </c>
      <c r="E16" s="15">
        <v>42461</v>
      </c>
      <c r="F16" s="16">
        <v>0</v>
      </c>
      <c r="G16" s="16">
        <v>1</v>
      </c>
      <c r="H16" s="9">
        <v>16072.8</v>
      </c>
      <c r="I16" s="9">
        <v>300</v>
      </c>
      <c r="J16" s="9">
        <v>2000</v>
      </c>
      <c r="K16" s="9">
        <v>26788</v>
      </c>
      <c r="L16" s="9">
        <v>4996.92</v>
      </c>
      <c r="M16" s="9">
        <f t="shared" si="0"/>
        <v>50157.72</v>
      </c>
      <c r="N16" s="9">
        <v>1787.1</v>
      </c>
      <c r="O16" s="9">
        <v>6064.26</v>
      </c>
      <c r="P16" s="9">
        <v>71.67</v>
      </c>
      <c r="Q16" s="9">
        <v>160.72</v>
      </c>
      <c r="R16" s="9">
        <v>-1.0000000000000009E-2</v>
      </c>
      <c r="S16" s="9">
        <v>1848.38</v>
      </c>
      <c r="T16" s="9">
        <v>8867.7999999999993</v>
      </c>
      <c r="U16" s="9">
        <f>M16-T16</f>
        <v>41289.919999999998</v>
      </c>
    </row>
    <row r="17" spans="1:21" ht="16.5" customHeight="1" x14ac:dyDescent="0.2">
      <c r="A17" s="8" t="s">
        <v>36</v>
      </c>
      <c r="B17" s="9" t="s">
        <v>37</v>
      </c>
      <c r="C17" s="9" t="s">
        <v>123</v>
      </c>
      <c r="D17" s="9" t="s">
        <v>119</v>
      </c>
      <c r="E17" s="15">
        <v>40179</v>
      </c>
      <c r="F17" s="16">
        <v>0</v>
      </c>
      <c r="G17" s="16">
        <v>1</v>
      </c>
      <c r="H17" s="9">
        <v>16224</v>
      </c>
      <c r="I17" s="9">
        <v>300</v>
      </c>
      <c r="J17" s="9">
        <v>2000</v>
      </c>
      <c r="K17" s="9">
        <v>27040</v>
      </c>
      <c r="L17" s="9">
        <v>5050.74</v>
      </c>
      <c r="M17" s="9">
        <f t="shared" si="0"/>
        <v>50614.74</v>
      </c>
      <c r="N17" s="9">
        <v>1819.4</v>
      </c>
      <c r="O17" s="9">
        <v>6129.58</v>
      </c>
      <c r="P17" s="9">
        <v>72.34</v>
      </c>
      <c r="Q17" s="9">
        <v>162.24</v>
      </c>
      <c r="R17" s="9">
        <v>-0.2</v>
      </c>
      <c r="S17" s="9">
        <v>1865.76</v>
      </c>
      <c r="T17" s="9">
        <v>8976.2000000000007</v>
      </c>
      <c r="U17" s="9">
        <f>M17-T17</f>
        <v>41638.539999999994</v>
      </c>
    </row>
    <row r="18" spans="1:21" ht="16.5" customHeight="1" x14ac:dyDescent="0.2">
      <c r="A18" s="8" t="s">
        <v>38</v>
      </c>
      <c r="B18" s="9" t="s">
        <v>39</v>
      </c>
      <c r="C18" s="9" t="s">
        <v>124</v>
      </c>
      <c r="D18" s="9" t="s">
        <v>119</v>
      </c>
      <c r="E18" s="15">
        <v>36892</v>
      </c>
      <c r="F18" s="16">
        <v>0</v>
      </c>
      <c r="G18" s="16">
        <v>0</v>
      </c>
      <c r="H18" s="9">
        <v>14994.3</v>
      </c>
      <c r="I18" s="9">
        <v>300</v>
      </c>
      <c r="J18" s="9">
        <v>1650</v>
      </c>
      <c r="K18" s="9">
        <v>10284.5</v>
      </c>
      <c r="L18" s="9">
        <v>1267.99</v>
      </c>
      <c r="M18" s="9">
        <f t="shared" si="0"/>
        <v>28496.79</v>
      </c>
      <c r="N18" s="9">
        <v>1566.7</v>
      </c>
      <c r="O18" s="9">
        <v>1495.21</v>
      </c>
      <c r="P18" s="9">
        <v>66.86</v>
      </c>
      <c r="Q18" s="9">
        <v>0</v>
      </c>
      <c r="R18" s="9">
        <v>0.08</v>
      </c>
      <c r="S18" s="9">
        <v>1724.34</v>
      </c>
      <c r="T18" s="9">
        <v>10855.9</v>
      </c>
      <c r="U18" s="9">
        <f>M18-T18</f>
        <v>17640.89</v>
      </c>
    </row>
    <row r="19" spans="1:21" ht="16.5" customHeight="1" x14ac:dyDescent="0.2">
      <c r="A19" s="8" t="s">
        <v>40</v>
      </c>
      <c r="B19" s="9" t="s">
        <v>41</v>
      </c>
      <c r="C19" s="9" t="s">
        <v>118</v>
      </c>
      <c r="D19" s="9" t="s">
        <v>119</v>
      </c>
      <c r="E19" s="15">
        <v>39278</v>
      </c>
      <c r="F19" s="16">
        <v>0</v>
      </c>
      <c r="G19" s="16">
        <v>0</v>
      </c>
      <c r="H19" s="9">
        <v>19870.2</v>
      </c>
      <c r="I19" s="9">
        <v>0</v>
      </c>
      <c r="J19" s="9">
        <v>2000</v>
      </c>
      <c r="K19" s="9">
        <v>23181.9</v>
      </c>
      <c r="L19" s="9">
        <v>4226.6499999999996</v>
      </c>
      <c r="M19" s="9">
        <f t="shared" si="0"/>
        <v>49278.750000000007</v>
      </c>
      <c r="N19" s="9">
        <v>2598.2199999999998</v>
      </c>
      <c r="O19" s="9">
        <v>5129.47</v>
      </c>
      <c r="P19" s="9">
        <v>88.6</v>
      </c>
      <c r="Q19" s="9">
        <v>0</v>
      </c>
      <c r="R19" s="9">
        <v>-0.22</v>
      </c>
      <c r="S19" s="9">
        <v>2285.08</v>
      </c>
      <c r="T19" s="9">
        <v>14907.8</v>
      </c>
      <c r="U19" s="9">
        <f>M19-T19</f>
        <v>34370.950000000012</v>
      </c>
    </row>
    <row r="20" spans="1:21" ht="16.5" customHeight="1" x14ac:dyDescent="0.2">
      <c r="A20" s="8" t="s">
        <v>42</v>
      </c>
      <c r="B20" s="9" t="s">
        <v>43</v>
      </c>
      <c r="C20" s="9" t="s">
        <v>122</v>
      </c>
      <c r="D20" s="9" t="s">
        <v>119</v>
      </c>
      <c r="E20" s="15">
        <v>45566</v>
      </c>
      <c r="F20" s="16">
        <v>0</v>
      </c>
      <c r="G20" s="16">
        <v>0</v>
      </c>
      <c r="H20" s="9">
        <v>16072.8</v>
      </c>
      <c r="I20" s="9">
        <v>300</v>
      </c>
      <c r="J20" s="9">
        <v>1650</v>
      </c>
      <c r="K20" s="9">
        <v>26788</v>
      </c>
      <c r="L20" s="9">
        <v>4996.92</v>
      </c>
      <c r="M20" s="9">
        <f t="shared" si="0"/>
        <v>49807.72</v>
      </c>
      <c r="N20" s="9">
        <v>1787.1</v>
      </c>
      <c r="O20" s="9">
        <v>6064.26</v>
      </c>
      <c r="P20" s="9">
        <v>71.67</v>
      </c>
      <c r="Q20" s="9">
        <v>0</v>
      </c>
      <c r="R20" s="9">
        <v>0.11</v>
      </c>
      <c r="S20" s="9">
        <v>1848.38</v>
      </c>
      <c r="T20" s="9">
        <v>3707.2</v>
      </c>
      <c r="U20" s="9">
        <f>M20-T20</f>
        <v>46100.520000000004</v>
      </c>
    </row>
    <row r="21" spans="1:21" ht="16.5" customHeight="1" x14ac:dyDescent="0.2">
      <c r="A21" s="8" t="s">
        <v>44</v>
      </c>
      <c r="B21" s="9" t="s">
        <v>45</v>
      </c>
      <c r="C21" s="9" t="s">
        <v>125</v>
      </c>
      <c r="D21" s="9" t="s">
        <v>119</v>
      </c>
      <c r="E21" s="15">
        <v>45566</v>
      </c>
      <c r="F21" s="16">
        <v>0</v>
      </c>
      <c r="G21" s="16">
        <v>0</v>
      </c>
      <c r="H21" s="9">
        <v>8475.6</v>
      </c>
      <c r="I21" s="9">
        <v>300</v>
      </c>
      <c r="J21" s="9">
        <v>600</v>
      </c>
      <c r="K21" s="9">
        <v>14126</v>
      </c>
      <c r="L21" s="9">
        <v>1167.6199999999999</v>
      </c>
      <c r="M21" s="9">
        <f t="shared" si="0"/>
        <v>24669.219999999998</v>
      </c>
      <c r="N21" s="9">
        <v>140.46</v>
      </c>
      <c r="O21" s="9">
        <v>1294.6600000000001</v>
      </c>
      <c r="P21" s="9">
        <v>37.799999999999997</v>
      </c>
      <c r="Q21" s="9">
        <v>0</v>
      </c>
      <c r="R21" s="9">
        <v>0</v>
      </c>
      <c r="S21" s="9">
        <v>974.7</v>
      </c>
      <c r="T21" s="9">
        <v>1153</v>
      </c>
      <c r="U21" s="9">
        <f>M21-T21</f>
        <v>23516.219999999998</v>
      </c>
    </row>
    <row r="22" spans="1:21" ht="16.5" customHeight="1" x14ac:dyDescent="0.2">
      <c r="A22" s="8" t="s">
        <v>46</v>
      </c>
      <c r="B22" s="9" t="s">
        <v>47</v>
      </c>
      <c r="C22" s="9" t="s">
        <v>120</v>
      </c>
      <c r="D22" s="9" t="s">
        <v>119</v>
      </c>
      <c r="E22" s="15">
        <v>45566</v>
      </c>
      <c r="F22" s="16">
        <v>0</v>
      </c>
      <c r="G22" s="16">
        <v>0</v>
      </c>
      <c r="H22" s="9">
        <v>12177</v>
      </c>
      <c r="I22" s="9">
        <v>300</v>
      </c>
      <c r="J22" s="9">
        <v>2000</v>
      </c>
      <c r="K22" s="9">
        <v>20295</v>
      </c>
      <c r="L22" s="9">
        <v>2853.7</v>
      </c>
      <c r="M22" s="9">
        <f t="shared" si="0"/>
        <v>37625.699999999997</v>
      </c>
      <c r="N22" s="9">
        <v>1073.1400000000001</v>
      </c>
      <c r="O22" s="9">
        <v>3310.29</v>
      </c>
      <c r="P22" s="9">
        <v>54.29</v>
      </c>
      <c r="Q22" s="9">
        <v>0</v>
      </c>
      <c r="R22" s="9">
        <v>0.02</v>
      </c>
      <c r="S22" s="9">
        <v>1400.36</v>
      </c>
      <c r="T22" s="9">
        <v>8617.7999999999993</v>
      </c>
      <c r="U22" s="9">
        <f>M22-T22</f>
        <v>29007.899999999998</v>
      </c>
    </row>
    <row r="23" spans="1:21" ht="16.5" customHeight="1" x14ac:dyDescent="0.2">
      <c r="A23" s="8" t="s">
        <v>48</v>
      </c>
      <c r="B23" s="9" t="s">
        <v>49</v>
      </c>
      <c r="C23" s="9" t="s">
        <v>118</v>
      </c>
      <c r="D23" s="9" t="s">
        <v>119</v>
      </c>
      <c r="E23" s="15">
        <v>45566</v>
      </c>
      <c r="F23" s="16">
        <v>0</v>
      </c>
      <c r="G23" s="16">
        <v>0</v>
      </c>
      <c r="H23" s="9">
        <v>19881.599999999999</v>
      </c>
      <c r="I23" s="9">
        <v>0</v>
      </c>
      <c r="J23" s="9">
        <v>2000</v>
      </c>
      <c r="K23" s="9">
        <v>23195.200000000001</v>
      </c>
      <c r="L23" s="9">
        <v>4229.4790000000003</v>
      </c>
      <c r="M23" s="9">
        <f t="shared" si="0"/>
        <v>49306.279000000002</v>
      </c>
      <c r="N23" s="9">
        <v>2600.66</v>
      </c>
      <c r="O23" s="9">
        <v>5132.91</v>
      </c>
      <c r="P23" s="9">
        <v>88.65</v>
      </c>
      <c r="Q23" s="9">
        <v>0</v>
      </c>
      <c r="R23" s="9">
        <v>-0.12</v>
      </c>
      <c r="S23" s="9">
        <v>2286.38</v>
      </c>
      <c r="T23" s="9">
        <v>14533.6</v>
      </c>
      <c r="U23" s="9">
        <f>M23-T23</f>
        <v>34772.679000000004</v>
      </c>
    </row>
    <row r="24" spans="1:21" ht="16.5" customHeight="1" x14ac:dyDescent="0.2">
      <c r="A24" s="8" t="s">
        <v>50</v>
      </c>
      <c r="B24" s="9" t="s">
        <v>51</v>
      </c>
      <c r="C24" s="9" t="s">
        <v>121</v>
      </c>
      <c r="D24" s="9" t="s">
        <v>119</v>
      </c>
      <c r="E24" s="15">
        <v>45566</v>
      </c>
      <c r="F24" s="16">
        <v>0</v>
      </c>
      <c r="G24" s="16">
        <v>0</v>
      </c>
      <c r="H24" s="9">
        <v>12699</v>
      </c>
      <c r="I24" s="9">
        <v>300</v>
      </c>
      <c r="J24" s="9">
        <v>1650</v>
      </c>
      <c r="K24" s="9">
        <v>21165</v>
      </c>
      <c r="L24" s="9">
        <v>3129.94</v>
      </c>
      <c r="M24" s="9">
        <f t="shared" si="0"/>
        <v>38943.94</v>
      </c>
      <c r="N24" s="9">
        <v>1156.6600000000001</v>
      </c>
      <c r="O24" s="9">
        <v>3635.5</v>
      </c>
      <c r="P24" s="9">
        <v>56.63</v>
      </c>
      <c r="Q24" s="9">
        <v>0</v>
      </c>
      <c r="R24" s="9">
        <v>0.17</v>
      </c>
      <c r="S24" s="9">
        <v>1460.38</v>
      </c>
      <c r="T24" s="9">
        <v>2673.8</v>
      </c>
      <c r="U24" s="9">
        <f>M24-T24</f>
        <v>36270.14</v>
      </c>
    </row>
    <row r="25" spans="1:21" ht="16.5" customHeight="1" x14ac:dyDescent="0.2">
      <c r="A25" s="8" t="s">
        <v>52</v>
      </c>
      <c r="B25" s="9" t="s">
        <v>53</v>
      </c>
      <c r="C25" s="9" t="s">
        <v>126</v>
      </c>
      <c r="D25" s="9" t="s">
        <v>119</v>
      </c>
      <c r="E25" s="15">
        <v>45566</v>
      </c>
      <c r="F25" s="16">
        <v>0</v>
      </c>
      <c r="G25" s="16">
        <v>0</v>
      </c>
      <c r="H25" s="9">
        <v>13796.4</v>
      </c>
      <c r="I25" s="9">
        <v>300</v>
      </c>
      <c r="J25" s="9">
        <v>2000</v>
      </c>
      <c r="K25" s="9">
        <v>22994</v>
      </c>
      <c r="L25" s="9">
        <v>3512.28</v>
      </c>
      <c r="M25" s="9">
        <f t="shared" si="0"/>
        <v>42602.68</v>
      </c>
      <c r="N25" s="9">
        <v>1352.04</v>
      </c>
      <c r="O25" s="9">
        <v>4141.6899999999996</v>
      </c>
      <c r="P25" s="9">
        <v>61.52</v>
      </c>
      <c r="Q25" s="9">
        <v>0</v>
      </c>
      <c r="R25" s="9">
        <v>4.9999999999999996E-2</v>
      </c>
      <c r="S25" s="9">
        <v>1586.58</v>
      </c>
      <c r="T25" s="9">
        <v>3000.2</v>
      </c>
      <c r="U25" s="9">
        <f>M25-T25</f>
        <v>39602.480000000003</v>
      </c>
    </row>
    <row r="26" spans="1:21" ht="16.5" customHeight="1" x14ac:dyDescent="0.2">
      <c r="A26" s="8" t="s">
        <v>54</v>
      </c>
      <c r="B26" s="9" t="s">
        <v>55</v>
      </c>
      <c r="C26" s="9" t="s">
        <v>127</v>
      </c>
      <c r="D26" s="9" t="s">
        <v>119</v>
      </c>
      <c r="E26" s="15">
        <v>45597</v>
      </c>
      <c r="F26" s="16">
        <v>0</v>
      </c>
      <c r="G26" s="16">
        <v>0</v>
      </c>
      <c r="H26" s="9">
        <v>8475.6</v>
      </c>
      <c r="I26" s="9">
        <v>300</v>
      </c>
      <c r="J26" s="9">
        <v>600</v>
      </c>
      <c r="K26" s="9">
        <v>14126</v>
      </c>
      <c r="L26" s="9">
        <v>1167.6199999999999</v>
      </c>
      <c r="M26" s="9">
        <f t="shared" si="0"/>
        <v>24669.219999999998</v>
      </c>
      <c r="N26" s="9">
        <v>140.46</v>
      </c>
      <c r="O26" s="9">
        <v>1294.6600000000001</v>
      </c>
      <c r="P26" s="9">
        <v>37.799999999999997</v>
      </c>
      <c r="Q26" s="9">
        <v>0</v>
      </c>
      <c r="R26" s="9">
        <v>-0.2</v>
      </c>
      <c r="S26" s="9">
        <v>974.7</v>
      </c>
      <c r="T26" s="9">
        <v>1152.8</v>
      </c>
      <c r="U26" s="9">
        <f>M26-T26</f>
        <v>23516.42</v>
      </c>
    </row>
    <row r="27" spans="1:21" ht="16.5" customHeight="1" x14ac:dyDescent="0.2">
      <c r="A27" s="8" t="s">
        <v>56</v>
      </c>
      <c r="B27" s="9" t="s">
        <v>57</v>
      </c>
      <c r="C27" s="9" t="s">
        <v>127</v>
      </c>
      <c r="D27" s="9" t="s">
        <v>119</v>
      </c>
      <c r="E27" s="15">
        <v>45566</v>
      </c>
      <c r="F27" s="16">
        <v>0</v>
      </c>
      <c r="G27" s="16">
        <v>0</v>
      </c>
      <c r="H27" s="9">
        <v>8475.6</v>
      </c>
      <c r="I27" s="9">
        <v>300</v>
      </c>
      <c r="J27" s="9">
        <v>600</v>
      </c>
      <c r="K27" s="9">
        <v>14126</v>
      </c>
      <c r="L27" s="9">
        <v>1167.6199999999999</v>
      </c>
      <c r="M27" s="9">
        <f t="shared" si="0"/>
        <v>24669.219999999998</v>
      </c>
      <c r="N27" s="9">
        <v>140.46</v>
      </c>
      <c r="O27" s="9">
        <v>1294.6600000000001</v>
      </c>
      <c r="P27" s="9">
        <v>37.799999999999997</v>
      </c>
      <c r="Q27" s="9">
        <v>0</v>
      </c>
      <c r="R27" s="9">
        <v>0</v>
      </c>
      <c r="S27" s="9">
        <v>974.7</v>
      </c>
      <c r="T27" s="9">
        <v>1153</v>
      </c>
      <c r="U27" s="9">
        <f>M27-T27</f>
        <v>23516.219999999998</v>
      </c>
    </row>
    <row r="28" spans="1:21" ht="16.5" customHeight="1" x14ac:dyDescent="0.2">
      <c r="A28" s="8" t="s">
        <v>58</v>
      </c>
      <c r="B28" s="9" t="s">
        <v>59</v>
      </c>
      <c r="C28" s="9" t="s">
        <v>127</v>
      </c>
      <c r="D28" s="9" t="s">
        <v>119</v>
      </c>
      <c r="E28" s="15">
        <v>45566</v>
      </c>
      <c r="F28" s="16">
        <v>0</v>
      </c>
      <c r="G28" s="16">
        <v>0</v>
      </c>
      <c r="H28" s="9">
        <v>8475.6</v>
      </c>
      <c r="I28" s="9">
        <v>300</v>
      </c>
      <c r="J28" s="9">
        <v>600</v>
      </c>
      <c r="K28" s="9">
        <v>14126</v>
      </c>
      <c r="L28" s="9">
        <v>1167.6199999999999</v>
      </c>
      <c r="M28" s="9">
        <f t="shared" si="0"/>
        <v>24669.219999999998</v>
      </c>
      <c r="N28" s="9">
        <v>140.46</v>
      </c>
      <c r="O28" s="9">
        <v>1294.6600000000001</v>
      </c>
      <c r="P28" s="9">
        <v>37.799999999999997</v>
      </c>
      <c r="Q28" s="9">
        <v>0</v>
      </c>
      <c r="R28" s="9">
        <v>0</v>
      </c>
      <c r="S28" s="9">
        <v>974.7</v>
      </c>
      <c r="T28" s="9">
        <v>2119</v>
      </c>
      <c r="U28" s="9">
        <f>M28-T28</f>
        <v>22550.219999999998</v>
      </c>
    </row>
    <row r="29" spans="1:21" ht="16.5" customHeight="1" x14ac:dyDescent="0.2">
      <c r="A29" s="8" t="s">
        <v>60</v>
      </c>
      <c r="B29" s="9" t="s">
        <v>61</v>
      </c>
      <c r="C29" s="9" t="s">
        <v>127</v>
      </c>
      <c r="D29" s="9" t="s">
        <v>119</v>
      </c>
      <c r="E29" s="15">
        <v>45566</v>
      </c>
      <c r="F29" s="16">
        <v>0</v>
      </c>
      <c r="G29" s="16">
        <v>0</v>
      </c>
      <c r="H29" s="9">
        <v>8475.6</v>
      </c>
      <c r="I29" s="9">
        <v>300</v>
      </c>
      <c r="J29" s="9">
        <v>600</v>
      </c>
      <c r="K29" s="9">
        <v>14126</v>
      </c>
      <c r="L29" s="9">
        <v>1167.6199999999999</v>
      </c>
      <c r="M29" s="9">
        <f t="shared" si="0"/>
        <v>24669.219999999998</v>
      </c>
      <c r="N29" s="9">
        <v>140.46</v>
      </c>
      <c r="O29" s="9">
        <v>1294.6600000000001</v>
      </c>
      <c r="P29" s="9">
        <v>37.799999999999997</v>
      </c>
      <c r="Q29" s="9">
        <v>0</v>
      </c>
      <c r="R29" s="9">
        <v>0</v>
      </c>
      <c r="S29" s="9">
        <v>974.7</v>
      </c>
      <c r="T29" s="9">
        <v>1153</v>
      </c>
      <c r="U29" s="9">
        <f>M29-T29</f>
        <v>23516.219999999998</v>
      </c>
    </row>
    <row r="30" spans="1:21" ht="16.5" customHeight="1" x14ac:dyDescent="0.2">
      <c r="A30" s="8" t="s">
        <v>62</v>
      </c>
      <c r="B30" s="9" t="s">
        <v>63</v>
      </c>
      <c r="C30" s="9" t="s">
        <v>127</v>
      </c>
      <c r="D30" s="9" t="s">
        <v>119</v>
      </c>
      <c r="E30" s="15">
        <v>45566</v>
      </c>
      <c r="F30" s="16">
        <v>0</v>
      </c>
      <c r="G30" s="16">
        <v>0</v>
      </c>
      <c r="H30" s="9">
        <v>10399.799999999999</v>
      </c>
      <c r="I30" s="9">
        <v>300</v>
      </c>
      <c r="J30" s="9">
        <v>600</v>
      </c>
      <c r="K30" s="9">
        <v>17333</v>
      </c>
      <c r="L30" s="9">
        <v>1782.54</v>
      </c>
      <c r="M30" s="9">
        <f t="shared" si="0"/>
        <v>30415.34</v>
      </c>
      <c r="N30" s="9">
        <v>818.58</v>
      </c>
      <c r="O30" s="9">
        <v>1976.48</v>
      </c>
      <c r="P30" s="9">
        <v>46.37</v>
      </c>
      <c r="Q30" s="9">
        <v>0</v>
      </c>
      <c r="R30" s="9">
        <v>0.13</v>
      </c>
      <c r="S30" s="9">
        <v>1195.98</v>
      </c>
      <c r="T30" s="9">
        <v>2061</v>
      </c>
      <c r="U30" s="9">
        <f>M30-T30</f>
        <v>28354.34</v>
      </c>
    </row>
    <row r="31" spans="1:21" ht="16.5" customHeight="1" x14ac:dyDescent="0.2">
      <c r="A31" s="8" t="s">
        <v>64</v>
      </c>
      <c r="B31" s="9" t="s">
        <v>65</v>
      </c>
      <c r="C31" s="9" t="s">
        <v>120</v>
      </c>
      <c r="D31" s="9" t="s">
        <v>119</v>
      </c>
      <c r="E31" s="15">
        <v>45581</v>
      </c>
      <c r="F31" s="16">
        <v>0</v>
      </c>
      <c r="G31" s="16">
        <v>0</v>
      </c>
      <c r="H31" s="9">
        <v>11439.9</v>
      </c>
      <c r="I31" s="9">
        <v>300</v>
      </c>
      <c r="J31" s="9">
        <v>600</v>
      </c>
      <c r="K31" s="9">
        <v>19066.5</v>
      </c>
      <c r="L31" s="9">
        <v>2507.5700000000002</v>
      </c>
      <c r="M31" s="9">
        <f t="shared" si="0"/>
        <v>33913.97</v>
      </c>
      <c r="N31" s="9">
        <v>955.2</v>
      </c>
      <c r="O31" s="9">
        <v>2908.78</v>
      </c>
      <c r="P31" s="9">
        <v>51.01</v>
      </c>
      <c r="Q31" s="9">
        <v>0</v>
      </c>
      <c r="R31" s="9">
        <v>0.2</v>
      </c>
      <c r="S31" s="9">
        <v>1315.58</v>
      </c>
      <c r="T31" s="9">
        <v>2321.9</v>
      </c>
      <c r="U31" s="9">
        <f>M31-T31</f>
        <v>31592.07</v>
      </c>
    </row>
    <row r="32" spans="1:21" ht="16.5" customHeight="1" x14ac:dyDescent="0.2">
      <c r="A32" s="8" t="s">
        <v>66</v>
      </c>
      <c r="B32" s="9" t="s">
        <v>67</v>
      </c>
      <c r="C32" s="9" t="s">
        <v>128</v>
      </c>
      <c r="D32" s="9" t="s">
        <v>119</v>
      </c>
      <c r="E32" s="15">
        <v>45566</v>
      </c>
      <c r="F32" s="16">
        <v>0</v>
      </c>
      <c r="G32" s="16">
        <v>0</v>
      </c>
      <c r="H32" s="9">
        <v>10399.799999999999</v>
      </c>
      <c r="I32" s="9">
        <v>300</v>
      </c>
      <c r="J32" s="9">
        <v>600</v>
      </c>
      <c r="K32" s="9">
        <v>17333</v>
      </c>
      <c r="L32" s="9">
        <v>1782.54</v>
      </c>
      <c r="M32" s="9">
        <f t="shared" si="0"/>
        <v>30415.34</v>
      </c>
      <c r="N32" s="9">
        <v>818.58</v>
      </c>
      <c r="O32" s="9">
        <v>1976.48</v>
      </c>
      <c r="P32" s="9">
        <v>46.37</v>
      </c>
      <c r="Q32" s="9">
        <v>0</v>
      </c>
      <c r="R32" s="9">
        <v>0.13</v>
      </c>
      <c r="S32" s="9">
        <v>1195.98</v>
      </c>
      <c r="T32" s="9">
        <v>2061</v>
      </c>
      <c r="U32" s="9">
        <f>M32-T32</f>
        <v>28354.34</v>
      </c>
    </row>
    <row r="33" spans="1:21" ht="16.5" customHeight="1" x14ac:dyDescent="0.2">
      <c r="A33" s="8" t="s">
        <v>68</v>
      </c>
      <c r="B33" s="9" t="s">
        <v>69</v>
      </c>
      <c r="C33" s="9" t="s">
        <v>128</v>
      </c>
      <c r="D33" s="9" t="s">
        <v>119</v>
      </c>
      <c r="E33" s="15">
        <v>45566</v>
      </c>
      <c r="F33" s="16">
        <v>0</v>
      </c>
      <c r="G33" s="16">
        <v>0</v>
      </c>
      <c r="H33" s="9">
        <v>10399.799999999999</v>
      </c>
      <c r="I33" s="9">
        <v>300</v>
      </c>
      <c r="J33" s="9">
        <v>600</v>
      </c>
      <c r="K33" s="9">
        <v>17333</v>
      </c>
      <c r="L33" s="9">
        <v>1782.54</v>
      </c>
      <c r="M33" s="9">
        <f t="shared" si="0"/>
        <v>30415.34</v>
      </c>
      <c r="N33" s="9">
        <v>818.58</v>
      </c>
      <c r="O33" s="9">
        <v>1976.48</v>
      </c>
      <c r="P33" s="9">
        <v>46.37</v>
      </c>
      <c r="Q33" s="9">
        <v>0</v>
      </c>
      <c r="R33" s="9">
        <v>0.13</v>
      </c>
      <c r="S33" s="9">
        <v>1195.98</v>
      </c>
      <c r="T33" s="9">
        <v>2061</v>
      </c>
      <c r="U33" s="9">
        <f>M33-T33</f>
        <v>28354.34</v>
      </c>
    </row>
    <row r="34" spans="1:21" ht="16.5" customHeight="1" x14ac:dyDescent="0.2">
      <c r="A34" s="8" t="s">
        <v>70</v>
      </c>
      <c r="B34" s="9" t="s">
        <v>71</v>
      </c>
      <c r="C34" s="9" t="s">
        <v>120</v>
      </c>
      <c r="D34" s="9" t="s">
        <v>119</v>
      </c>
      <c r="E34" s="15">
        <v>45597</v>
      </c>
      <c r="F34" s="16">
        <v>0</v>
      </c>
      <c r="G34" s="16">
        <v>0</v>
      </c>
      <c r="H34" s="9">
        <v>11608.2</v>
      </c>
      <c r="I34" s="9">
        <v>300</v>
      </c>
      <c r="J34" s="9">
        <v>1650</v>
      </c>
      <c r="K34" s="9">
        <v>19347</v>
      </c>
      <c r="L34" s="9">
        <v>2552.69</v>
      </c>
      <c r="M34" s="9">
        <f t="shared" si="0"/>
        <v>35457.89</v>
      </c>
      <c r="N34" s="9">
        <v>982.12</v>
      </c>
      <c r="O34" s="9">
        <v>2961.12</v>
      </c>
      <c r="P34" s="9">
        <v>51.76</v>
      </c>
      <c r="Q34" s="9">
        <v>0</v>
      </c>
      <c r="R34" s="9">
        <v>-0.05</v>
      </c>
      <c r="S34" s="9">
        <v>1334.94</v>
      </c>
      <c r="T34" s="9">
        <v>2368.8000000000002</v>
      </c>
      <c r="U34" s="9">
        <f>M34-T34</f>
        <v>33089.089999999997</v>
      </c>
    </row>
    <row r="35" spans="1:21" ht="16.5" customHeight="1" x14ac:dyDescent="0.2">
      <c r="A35" s="8" t="s">
        <v>72</v>
      </c>
      <c r="B35" s="9" t="s">
        <v>73</v>
      </c>
      <c r="C35" s="9" t="s">
        <v>127</v>
      </c>
      <c r="D35" s="9" t="s">
        <v>119</v>
      </c>
      <c r="E35" s="15">
        <v>45572</v>
      </c>
      <c r="F35" s="16">
        <v>0</v>
      </c>
      <c r="G35" s="16">
        <v>0</v>
      </c>
      <c r="H35" s="9">
        <v>8475.6</v>
      </c>
      <c r="I35" s="9">
        <v>300</v>
      </c>
      <c r="J35" s="9">
        <v>600</v>
      </c>
      <c r="K35" s="9">
        <v>14126</v>
      </c>
      <c r="L35" s="9">
        <v>1167.6199999999999</v>
      </c>
      <c r="M35" s="9">
        <f t="shared" si="0"/>
        <v>24669.219999999998</v>
      </c>
      <c r="N35" s="9">
        <v>140.46</v>
      </c>
      <c r="O35" s="9">
        <v>1294.6600000000001</v>
      </c>
      <c r="P35" s="9">
        <v>37.799999999999997</v>
      </c>
      <c r="Q35" s="9">
        <v>0</v>
      </c>
      <c r="R35" s="9">
        <v>0.2</v>
      </c>
      <c r="S35" s="9">
        <v>974.7</v>
      </c>
      <c r="T35" s="9">
        <v>1153</v>
      </c>
      <c r="U35" s="9">
        <f>M35-T35</f>
        <v>23516.219999999998</v>
      </c>
    </row>
    <row r="36" spans="1:21" ht="16.5" customHeight="1" x14ac:dyDescent="0.2">
      <c r="A36" s="8" t="s">
        <v>74</v>
      </c>
      <c r="B36" s="9" t="s">
        <v>75</v>
      </c>
      <c r="C36" s="9" t="s">
        <v>129</v>
      </c>
      <c r="D36" s="9" t="s">
        <v>119</v>
      </c>
      <c r="E36" s="15">
        <v>45566</v>
      </c>
      <c r="F36" s="16">
        <v>0</v>
      </c>
      <c r="G36" s="16">
        <v>0</v>
      </c>
      <c r="H36" s="9">
        <v>44552.7</v>
      </c>
      <c r="I36" s="9">
        <v>0</v>
      </c>
      <c r="J36" s="9">
        <v>2000</v>
      </c>
      <c r="K36" s="9">
        <v>74254.5</v>
      </c>
      <c r="L36" s="9">
        <v>17616.580000000002</v>
      </c>
      <c r="M36" s="9">
        <f t="shared" si="0"/>
        <v>138423.78</v>
      </c>
      <c r="N36" s="9">
        <v>8166.92</v>
      </c>
      <c r="O36" s="9">
        <v>21759.99</v>
      </c>
      <c r="P36" s="9">
        <v>198.65</v>
      </c>
      <c r="Q36" s="9">
        <v>0</v>
      </c>
      <c r="R36" s="9">
        <v>-0.14000000000000001</v>
      </c>
      <c r="S36" s="9">
        <v>5123.5600000000004</v>
      </c>
      <c r="T36" s="9">
        <v>32585.1</v>
      </c>
      <c r="U36" s="9">
        <f>M36-T36</f>
        <v>105838.68</v>
      </c>
    </row>
    <row r="37" spans="1:21" ht="16.5" customHeight="1" x14ac:dyDescent="0.2">
      <c r="A37" s="8" t="s">
        <v>76</v>
      </c>
      <c r="B37" s="9" t="s">
        <v>77</v>
      </c>
      <c r="C37" s="9" t="s">
        <v>130</v>
      </c>
      <c r="D37" s="9" t="s">
        <v>119</v>
      </c>
      <c r="E37" s="15">
        <v>45566</v>
      </c>
      <c r="F37" s="16">
        <v>0</v>
      </c>
      <c r="G37" s="16">
        <v>0</v>
      </c>
      <c r="H37" s="9">
        <v>31032.9</v>
      </c>
      <c r="I37" s="9">
        <v>0</v>
      </c>
      <c r="J37" s="9">
        <v>2000</v>
      </c>
      <c r="K37" s="9">
        <v>51721.5</v>
      </c>
      <c r="L37" s="9">
        <v>11313.79</v>
      </c>
      <c r="M37" s="9">
        <f t="shared" si="0"/>
        <v>96068.19</v>
      </c>
      <c r="N37" s="9">
        <v>4987.0600000000004</v>
      </c>
      <c r="O37" s="9">
        <v>13921.29</v>
      </c>
      <c r="P37" s="9">
        <v>138.37</v>
      </c>
      <c r="Q37" s="9">
        <v>0</v>
      </c>
      <c r="R37" s="9">
        <v>0.09</v>
      </c>
      <c r="S37" s="9">
        <v>3568.78</v>
      </c>
      <c r="T37" s="9">
        <v>16194.3</v>
      </c>
      <c r="U37" s="9">
        <f>M37-T37</f>
        <v>79873.89</v>
      </c>
    </row>
    <row r="38" spans="1:21" ht="16.5" customHeight="1" x14ac:dyDescent="0.2">
      <c r="A38" s="8" t="s">
        <v>78</v>
      </c>
      <c r="B38" s="9" t="s">
        <v>79</v>
      </c>
      <c r="C38" s="9" t="s">
        <v>131</v>
      </c>
      <c r="D38" s="9" t="s">
        <v>119</v>
      </c>
      <c r="E38" s="15">
        <v>45566</v>
      </c>
      <c r="F38" s="16">
        <v>0</v>
      </c>
      <c r="G38" s="16">
        <v>0</v>
      </c>
      <c r="H38" s="9">
        <v>31032.9</v>
      </c>
      <c r="I38" s="9">
        <v>0</v>
      </c>
      <c r="J38" s="9">
        <v>2000</v>
      </c>
      <c r="K38" s="9">
        <v>51721.5</v>
      </c>
      <c r="L38" s="9">
        <v>11313.79</v>
      </c>
      <c r="M38" s="9">
        <f t="shared" si="0"/>
        <v>96068.19</v>
      </c>
      <c r="N38" s="9">
        <v>4987.0600000000004</v>
      </c>
      <c r="O38" s="9">
        <v>13921.29</v>
      </c>
      <c r="P38" s="9">
        <v>138.37</v>
      </c>
      <c r="Q38" s="9">
        <v>0</v>
      </c>
      <c r="R38" s="9">
        <v>-0.09</v>
      </c>
      <c r="S38" s="9">
        <v>3568.78</v>
      </c>
      <c r="T38" s="9">
        <v>16790.7</v>
      </c>
      <c r="U38" s="9">
        <f>M38-T38</f>
        <v>79277.490000000005</v>
      </c>
    </row>
    <row r="39" spans="1:21" ht="16.5" customHeight="1" x14ac:dyDescent="0.2">
      <c r="A39" s="8" t="s">
        <v>80</v>
      </c>
      <c r="B39" s="9" t="s">
        <v>81</v>
      </c>
      <c r="C39" s="9" t="s">
        <v>130</v>
      </c>
      <c r="D39" s="9" t="s">
        <v>119</v>
      </c>
      <c r="E39" s="15">
        <v>45566</v>
      </c>
      <c r="F39" s="16">
        <v>0</v>
      </c>
      <c r="G39" s="16">
        <v>0</v>
      </c>
      <c r="H39" s="9">
        <v>31032.9</v>
      </c>
      <c r="I39" s="9">
        <v>0</v>
      </c>
      <c r="J39" s="9">
        <v>2000</v>
      </c>
      <c r="K39" s="9">
        <v>51721.5</v>
      </c>
      <c r="L39" s="9">
        <v>11313.79</v>
      </c>
      <c r="M39" s="9">
        <f t="shared" si="0"/>
        <v>96068.19</v>
      </c>
      <c r="N39" s="9">
        <v>4987.0600000000004</v>
      </c>
      <c r="O39" s="9">
        <v>13921.29</v>
      </c>
      <c r="P39" s="9">
        <v>138.37</v>
      </c>
      <c r="Q39" s="9">
        <v>0</v>
      </c>
      <c r="R39" s="9">
        <v>0.09</v>
      </c>
      <c r="S39" s="9">
        <v>3568.78</v>
      </c>
      <c r="T39" s="9">
        <v>18991.900000000001</v>
      </c>
      <c r="U39" s="9">
        <f>M39-T39</f>
        <v>77076.290000000008</v>
      </c>
    </row>
    <row r="40" spans="1:21" ht="16.5" customHeight="1" x14ac:dyDescent="0.2">
      <c r="A40" s="8" t="s">
        <v>82</v>
      </c>
      <c r="B40" s="9" t="s">
        <v>83</v>
      </c>
      <c r="C40" s="9" t="s">
        <v>124</v>
      </c>
      <c r="D40" s="9" t="s">
        <v>119</v>
      </c>
      <c r="E40" s="15">
        <v>45566</v>
      </c>
      <c r="F40" s="16">
        <v>0</v>
      </c>
      <c r="G40" s="16">
        <v>0</v>
      </c>
      <c r="H40" s="9">
        <v>17679.900000000001</v>
      </c>
      <c r="I40" s="9">
        <v>0</v>
      </c>
      <c r="J40" s="9">
        <v>2000</v>
      </c>
      <c r="K40" s="9">
        <v>29466.5</v>
      </c>
      <c r="L40" s="9">
        <v>5569.04</v>
      </c>
      <c r="M40" s="9">
        <f t="shared" si="0"/>
        <v>54715.44</v>
      </c>
      <c r="N40" s="9">
        <v>2130.38</v>
      </c>
      <c r="O40" s="9">
        <v>6758.59</v>
      </c>
      <c r="P40" s="9">
        <v>78.84</v>
      </c>
      <c r="Q40" s="9">
        <v>0</v>
      </c>
      <c r="R40" s="9">
        <v>0.05</v>
      </c>
      <c r="S40" s="9">
        <v>2033.18</v>
      </c>
      <c r="T40" s="9">
        <v>11820.5</v>
      </c>
      <c r="U40" s="9">
        <f>M40-T40</f>
        <v>42894.94</v>
      </c>
    </row>
    <row r="41" spans="1:21" ht="16.5" customHeight="1" x14ac:dyDescent="0.2">
      <c r="A41" s="8" t="s">
        <v>84</v>
      </c>
      <c r="B41" s="9" t="s">
        <v>85</v>
      </c>
      <c r="C41" s="9" t="s">
        <v>132</v>
      </c>
      <c r="D41" s="9" t="s">
        <v>119</v>
      </c>
      <c r="E41" s="15">
        <v>45566</v>
      </c>
      <c r="F41" s="16">
        <v>0</v>
      </c>
      <c r="G41" s="16">
        <v>0</v>
      </c>
      <c r="H41" s="9">
        <v>24439.8</v>
      </c>
      <c r="I41" s="9">
        <v>0</v>
      </c>
      <c r="J41" s="9">
        <v>2000</v>
      </c>
      <c r="K41" s="9">
        <v>40733</v>
      </c>
      <c r="L41" s="9">
        <v>7975.57</v>
      </c>
      <c r="M41" s="9">
        <f t="shared" si="0"/>
        <v>75148.37</v>
      </c>
      <c r="N41" s="9">
        <v>3574.3</v>
      </c>
      <c r="O41" s="9">
        <v>9679.15</v>
      </c>
      <c r="P41" s="9">
        <v>108.98</v>
      </c>
      <c r="Q41" s="9">
        <v>0</v>
      </c>
      <c r="R41" s="9">
        <v>-3.9999999999999994E-2</v>
      </c>
      <c r="S41" s="9">
        <v>2810.58</v>
      </c>
      <c r="T41" s="9">
        <v>6493.8</v>
      </c>
      <c r="U41" s="9">
        <f>M41-T41</f>
        <v>68654.569999999992</v>
      </c>
    </row>
    <row r="42" spans="1:21" ht="16.5" customHeight="1" x14ac:dyDescent="0.2">
      <c r="A42" s="8" t="s">
        <v>86</v>
      </c>
      <c r="B42" s="9" t="s">
        <v>87</v>
      </c>
      <c r="C42" s="9" t="s">
        <v>128</v>
      </c>
      <c r="D42" s="9" t="s">
        <v>119</v>
      </c>
      <c r="E42" s="15">
        <v>45566</v>
      </c>
      <c r="F42" s="16">
        <v>0</v>
      </c>
      <c r="G42" s="16">
        <v>0</v>
      </c>
      <c r="H42" s="9">
        <v>13688.7</v>
      </c>
      <c r="I42" s="9">
        <v>300</v>
      </c>
      <c r="J42" s="9">
        <v>1650</v>
      </c>
      <c r="K42" s="9">
        <v>22814.5</v>
      </c>
      <c r="L42" s="9">
        <v>3480.12</v>
      </c>
      <c r="M42" s="9">
        <f t="shared" si="0"/>
        <v>41933.32</v>
      </c>
      <c r="N42" s="9">
        <v>1332.74</v>
      </c>
      <c r="O42" s="9">
        <v>4103.75</v>
      </c>
      <c r="P42" s="9">
        <v>61.03</v>
      </c>
      <c r="Q42" s="9">
        <v>0</v>
      </c>
      <c r="R42" s="9">
        <v>-0.2</v>
      </c>
      <c r="S42" s="9">
        <v>1574.2</v>
      </c>
      <c r="T42" s="9">
        <v>6321.3</v>
      </c>
      <c r="U42" s="9">
        <f>M42-T42</f>
        <v>35612.019999999997</v>
      </c>
    </row>
    <row r="43" spans="1:21" ht="16.5" customHeight="1" x14ac:dyDescent="0.2">
      <c r="A43" s="8" t="s">
        <v>88</v>
      </c>
      <c r="B43" s="9" t="s">
        <v>89</v>
      </c>
      <c r="C43" s="9" t="s">
        <v>133</v>
      </c>
      <c r="D43" s="9" t="s">
        <v>119</v>
      </c>
      <c r="E43" s="15">
        <v>45566</v>
      </c>
      <c r="F43" s="16">
        <v>0</v>
      </c>
      <c r="G43" s="16">
        <v>0</v>
      </c>
      <c r="H43" s="9">
        <v>24439.8</v>
      </c>
      <c r="I43" s="9">
        <v>0</v>
      </c>
      <c r="J43" s="9">
        <v>2000</v>
      </c>
      <c r="K43" s="9">
        <v>40733</v>
      </c>
      <c r="L43" s="9">
        <v>7975.57</v>
      </c>
      <c r="M43" s="9">
        <f t="shared" si="0"/>
        <v>75148.37</v>
      </c>
      <c r="N43" s="9">
        <v>3574.3</v>
      </c>
      <c r="O43" s="9">
        <v>9675.15</v>
      </c>
      <c r="P43" s="9">
        <v>108.98</v>
      </c>
      <c r="Q43" s="9">
        <v>0</v>
      </c>
      <c r="R43" s="9">
        <v>0.04</v>
      </c>
      <c r="S43" s="9">
        <v>2810.58</v>
      </c>
      <c r="T43" s="9">
        <v>8747.7999999999993</v>
      </c>
      <c r="U43" s="9">
        <f>M43-T43</f>
        <v>66400.569999999992</v>
      </c>
    </row>
    <row r="44" spans="1:21" ht="16.5" customHeight="1" x14ac:dyDescent="0.2">
      <c r="A44" s="8" t="s">
        <v>90</v>
      </c>
      <c r="B44" s="9" t="s">
        <v>91</v>
      </c>
      <c r="C44" s="9" t="s">
        <v>118</v>
      </c>
      <c r="D44" s="9" t="s">
        <v>119</v>
      </c>
      <c r="E44" s="15">
        <v>45566</v>
      </c>
      <c r="F44" s="16">
        <v>0</v>
      </c>
      <c r="G44" s="16">
        <v>0</v>
      </c>
      <c r="H44" s="9">
        <v>17575.8</v>
      </c>
      <c r="I44" s="9">
        <v>0</v>
      </c>
      <c r="J44" s="9">
        <v>1650</v>
      </c>
      <c r="K44" s="9">
        <v>29293</v>
      </c>
      <c r="L44" s="9">
        <v>5531.98</v>
      </c>
      <c r="M44" s="9">
        <f t="shared" si="0"/>
        <v>54050.78</v>
      </c>
      <c r="N44" s="9">
        <v>2108.14</v>
      </c>
      <c r="O44" s="9">
        <v>6713.62</v>
      </c>
      <c r="P44" s="9">
        <v>78.37</v>
      </c>
      <c r="Q44" s="9">
        <v>0</v>
      </c>
      <c r="R44" s="9">
        <v>3.0000000000000006E-2</v>
      </c>
      <c r="S44" s="9">
        <v>2021.22</v>
      </c>
      <c r="T44" s="9">
        <v>4207.8</v>
      </c>
      <c r="U44" s="9">
        <f>M44-T44</f>
        <v>49842.979999999996</v>
      </c>
    </row>
    <row r="45" spans="1:21" ht="16.5" customHeight="1" x14ac:dyDescent="0.2">
      <c r="A45" s="8" t="s">
        <v>92</v>
      </c>
      <c r="B45" s="9" t="s">
        <v>93</v>
      </c>
      <c r="C45" s="9" t="s">
        <v>128</v>
      </c>
      <c r="D45" s="9" t="s">
        <v>119</v>
      </c>
      <c r="E45" s="15">
        <v>45566</v>
      </c>
      <c r="F45" s="16">
        <v>0</v>
      </c>
      <c r="G45" s="16">
        <v>0</v>
      </c>
      <c r="H45" s="9">
        <v>10399.799999999999</v>
      </c>
      <c r="I45" s="9">
        <v>300</v>
      </c>
      <c r="J45" s="9">
        <v>600</v>
      </c>
      <c r="K45" s="9">
        <v>17333</v>
      </c>
      <c r="L45" s="9">
        <v>1782.54</v>
      </c>
      <c r="M45" s="9">
        <f t="shared" si="0"/>
        <v>30415.34</v>
      </c>
      <c r="N45" s="9">
        <v>818.58</v>
      </c>
      <c r="O45" s="9">
        <v>1976.48</v>
      </c>
      <c r="P45" s="9">
        <v>46.37</v>
      </c>
      <c r="Q45" s="9">
        <v>0</v>
      </c>
      <c r="R45" s="9">
        <v>0.13</v>
      </c>
      <c r="S45" s="9">
        <v>1195.98</v>
      </c>
      <c r="T45" s="9">
        <v>4043</v>
      </c>
      <c r="U45" s="9">
        <f>M45-T45</f>
        <v>26372.34</v>
      </c>
    </row>
    <row r="46" spans="1:21" ht="16.5" customHeight="1" x14ac:dyDescent="0.2">
      <c r="A46" s="8" t="s">
        <v>94</v>
      </c>
      <c r="B46" s="9" t="s">
        <v>95</v>
      </c>
      <c r="C46" s="9" t="s">
        <v>128</v>
      </c>
      <c r="D46" s="9" t="s">
        <v>119</v>
      </c>
      <c r="E46" s="15">
        <v>45566</v>
      </c>
      <c r="F46" s="16">
        <v>0</v>
      </c>
      <c r="G46" s="16">
        <v>0</v>
      </c>
      <c r="H46" s="9">
        <v>10399.799999999999</v>
      </c>
      <c r="I46" s="9">
        <v>300</v>
      </c>
      <c r="J46" s="9">
        <v>600</v>
      </c>
      <c r="K46" s="9">
        <v>17333</v>
      </c>
      <c r="L46" s="9">
        <v>1782.54</v>
      </c>
      <c r="M46" s="9">
        <f t="shared" si="0"/>
        <v>30415.34</v>
      </c>
      <c r="N46" s="9">
        <v>818.58</v>
      </c>
      <c r="O46" s="9">
        <v>1976.48</v>
      </c>
      <c r="P46" s="9">
        <v>46.37</v>
      </c>
      <c r="Q46" s="9">
        <v>0</v>
      </c>
      <c r="R46" s="9">
        <v>0.13</v>
      </c>
      <c r="S46" s="9">
        <v>1195.98</v>
      </c>
      <c r="T46" s="9">
        <v>2061</v>
      </c>
      <c r="U46" s="9">
        <f>M46-T46</f>
        <v>28354.34</v>
      </c>
    </row>
    <row r="47" spans="1:21" ht="16.5" customHeight="1" x14ac:dyDescent="0.2">
      <c r="A47" s="8" t="s">
        <v>96</v>
      </c>
      <c r="B47" s="9" t="s">
        <v>97</v>
      </c>
      <c r="C47" s="9" t="s">
        <v>134</v>
      </c>
      <c r="D47" s="9" t="s">
        <v>119</v>
      </c>
      <c r="E47" s="15">
        <v>45566</v>
      </c>
      <c r="F47" s="16">
        <v>0</v>
      </c>
      <c r="G47" s="16">
        <v>0</v>
      </c>
      <c r="H47" s="9">
        <v>13130.7</v>
      </c>
      <c r="I47" s="9">
        <v>300</v>
      </c>
      <c r="J47" s="9">
        <v>600</v>
      </c>
      <c r="K47" s="9">
        <v>21884.5</v>
      </c>
      <c r="L47" s="9">
        <v>3313.46</v>
      </c>
      <c r="M47" s="9">
        <f t="shared" si="0"/>
        <v>39228.659999999996</v>
      </c>
      <c r="N47" s="9">
        <v>1232.74</v>
      </c>
      <c r="O47" s="9">
        <v>3907.23</v>
      </c>
      <c r="P47" s="9">
        <v>58.55</v>
      </c>
      <c r="Q47" s="9">
        <v>0</v>
      </c>
      <c r="R47" s="9">
        <v>0.1</v>
      </c>
      <c r="S47" s="9">
        <v>1510.04</v>
      </c>
      <c r="T47" s="9">
        <v>2801.3</v>
      </c>
      <c r="U47" s="9">
        <f>M47-T47</f>
        <v>36427.359999999993</v>
      </c>
    </row>
    <row r="48" spans="1:21" ht="16.5" customHeight="1" x14ac:dyDescent="0.2">
      <c r="A48" s="8" t="s">
        <v>98</v>
      </c>
      <c r="B48" s="9" t="s">
        <v>99</v>
      </c>
      <c r="C48" s="9" t="s">
        <v>120</v>
      </c>
      <c r="D48" s="9" t="s">
        <v>119</v>
      </c>
      <c r="E48" s="15">
        <v>45566</v>
      </c>
      <c r="F48" s="16">
        <v>0</v>
      </c>
      <c r="G48" s="16">
        <v>0</v>
      </c>
      <c r="H48" s="9">
        <v>15481.5</v>
      </c>
      <c r="I48" s="9">
        <v>300</v>
      </c>
      <c r="J48" s="9">
        <v>2000</v>
      </c>
      <c r="K48" s="9">
        <v>20562.29</v>
      </c>
      <c r="L48" s="9">
        <v>2877.53</v>
      </c>
      <c r="M48" s="9">
        <f t="shared" si="0"/>
        <v>41221.32</v>
      </c>
      <c r="N48" s="9">
        <v>1660.8</v>
      </c>
      <c r="O48" s="9">
        <v>3337.93</v>
      </c>
      <c r="P48" s="9">
        <v>69.03</v>
      </c>
      <c r="Q48" s="9">
        <v>0</v>
      </c>
      <c r="R48" s="9">
        <v>0.18</v>
      </c>
      <c r="S48" s="9">
        <v>1780.38</v>
      </c>
      <c r="T48" s="9">
        <v>3510.3</v>
      </c>
      <c r="U48" s="9">
        <f>M48-T48</f>
        <v>37711.019999999997</v>
      </c>
    </row>
    <row r="49" spans="1:21" ht="16.5" customHeight="1" x14ac:dyDescent="0.2">
      <c r="A49" s="8" t="s">
        <v>100</v>
      </c>
      <c r="B49" s="9" t="s">
        <v>101</v>
      </c>
      <c r="C49" s="9" t="s">
        <v>122</v>
      </c>
      <c r="D49" s="9" t="s">
        <v>119</v>
      </c>
      <c r="E49" s="15">
        <v>45824</v>
      </c>
      <c r="F49" s="16">
        <v>0</v>
      </c>
      <c r="G49" s="16">
        <v>0</v>
      </c>
      <c r="H49" s="9">
        <v>16072.8</v>
      </c>
      <c r="I49" s="9">
        <v>300</v>
      </c>
      <c r="J49" s="9">
        <v>2000</v>
      </c>
      <c r="K49" s="9">
        <v>14604.96</v>
      </c>
      <c r="L49" s="9">
        <v>2394.62</v>
      </c>
      <c r="M49" s="9">
        <f t="shared" si="0"/>
        <v>35372.379999999997</v>
      </c>
      <c r="N49" s="9">
        <v>1787.1</v>
      </c>
      <c r="O49" s="9">
        <v>2906.11</v>
      </c>
      <c r="P49" s="9">
        <v>65.349999999999994</v>
      </c>
      <c r="Q49" s="9">
        <v>0</v>
      </c>
      <c r="R49" s="9">
        <v>-0.16</v>
      </c>
      <c r="S49" s="9">
        <v>1848.38</v>
      </c>
      <c r="T49" s="9">
        <v>3700.8</v>
      </c>
      <c r="U49" s="9">
        <f>M49-T49</f>
        <v>31671.579999999998</v>
      </c>
    </row>
    <row r="50" spans="1:21" ht="16.5" customHeight="1" x14ac:dyDescent="0.2">
      <c r="A50" s="8" t="s">
        <v>102</v>
      </c>
      <c r="B50" s="9" t="s">
        <v>103</v>
      </c>
      <c r="C50" s="9" t="s">
        <v>121</v>
      </c>
      <c r="D50" s="9" t="s">
        <v>119</v>
      </c>
      <c r="E50" s="15">
        <v>45901</v>
      </c>
      <c r="F50" s="16">
        <v>0</v>
      </c>
      <c r="G50" s="16">
        <v>0</v>
      </c>
      <c r="H50" s="9">
        <v>15481.5</v>
      </c>
      <c r="I50" s="9">
        <v>300</v>
      </c>
      <c r="J50" s="9">
        <v>1650</v>
      </c>
      <c r="K50" s="9">
        <v>8624.4</v>
      </c>
      <c r="L50" s="9">
        <v>1114.6199999999999</v>
      </c>
      <c r="M50" s="9">
        <f t="shared" si="0"/>
        <v>27170.52</v>
      </c>
      <c r="N50" s="9">
        <v>1660.8</v>
      </c>
      <c r="O50" s="9">
        <v>1350.11</v>
      </c>
      <c r="P50" s="9">
        <v>69.03</v>
      </c>
      <c r="Q50" s="9">
        <v>0</v>
      </c>
      <c r="R50" s="9">
        <v>0.2</v>
      </c>
      <c r="S50" s="9">
        <v>1780.38</v>
      </c>
      <c r="T50" s="9">
        <v>3510.3</v>
      </c>
      <c r="U50" s="9">
        <f>M50-T50</f>
        <v>23660.22</v>
      </c>
    </row>
    <row r="51" spans="1:21" ht="16.5" customHeight="1" x14ac:dyDescent="0.2">
      <c r="A51" s="8" t="s">
        <v>104</v>
      </c>
      <c r="B51" s="9" t="s">
        <v>105</v>
      </c>
      <c r="C51" s="9" t="s">
        <v>127</v>
      </c>
      <c r="D51" s="9" t="s">
        <v>119</v>
      </c>
      <c r="E51" s="15">
        <v>45916</v>
      </c>
      <c r="F51" s="16">
        <v>0</v>
      </c>
      <c r="G51" s="16">
        <v>0</v>
      </c>
      <c r="H51" s="9">
        <v>8475.6</v>
      </c>
      <c r="I51" s="9">
        <v>300</v>
      </c>
      <c r="J51" s="9">
        <v>600</v>
      </c>
      <c r="K51" s="9">
        <v>4179.75</v>
      </c>
      <c r="L51" s="9">
        <v>85.47</v>
      </c>
      <c r="M51" s="9">
        <f t="shared" si="0"/>
        <v>13640.82</v>
      </c>
      <c r="N51" s="9">
        <v>140.46</v>
      </c>
      <c r="O51" s="9">
        <v>94.77</v>
      </c>
      <c r="P51" s="9">
        <v>37.799999999999997</v>
      </c>
      <c r="Q51" s="9">
        <v>0</v>
      </c>
      <c r="R51" s="9">
        <v>0.09</v>
      </c>
      <c r="S51" s="9">
        <v>974.7</v>
      </c>
      <c r="T51" s="9">
        <v>1153</v>
      </c>
      <c r="U51" s="9">
        <f>M51-T51</f>
        <v>12487.82</v>
      </c>
    </row>
    <row r="52" spans="1:21" ht="16.5" customHeight="1" x14ac:dyDescent="0.2">
      <c r="A52" s="8" t="s">
        <v>106</v>
      </c>
      <c r="B52" s="9" t="s">
        <v>107</v>
      </c>
      <c r="C52" s="9" t="s">
        <v>120</v>
      </c>
      <c r="D52" s="9" t="s">
        <v>119</v>
      </c>
      <c r="E52" s="15">
        <v>45992</v>
      </c>
      <c r="F52" s="16">
        <v>0</v>
      </c>
      <c r="G52" s="16">
        <v>0</v>
      </c>
      <c r="H52" s="9">
        <v>12072.6</v>
      </c>
      <c r="I52" s="9">
        <v>300</v>
      </c>
      <c r="J52" s="9">
        <v>600</v>
      </c>
      <c r="K52" s="9">
        <v>1708.91</v>
      </c>
      <c r="L52" s="9">
        <v>0</v>
      </c>
      <c r="M52" s="9">
        <f t="shared" si="0"/>
        <v>14681.51</v>
      </c>
      <c r="N52" s="9">
        <v>1056.44</v>
      </c>
      <c r="O52" s="9">
        <v>0</v>
      </c>
      <c r="P52" s="9">
        <v>53.83</v>
      </c>
      <c r="Q52" s="9">
        <v>0</v>
      </c>
      <c r="R52" s="9">
        <v>-9.9999999999999992E-2</v>
      </c>
      <c r="S52" s="9">
        <v>1388.34</v>
      </c>
      <c r="T52" s="9">
        <v>2498.6</v>
      </c>
      <c r="U52" s="9">
        <f>M52-T52</f>
        <v>12182.91</v>
      </c>
    </row>
    <row r="53" spans="1:21" ht="16.5" customHeight="1" x14ac:dyDescent="0.2">
      <c r="A53" s="10" t="s">
        <v>108</v>
      </c>
      <c r="B53" s="11" t="s">
        <v>109</v>
      </c>
      <c r="C53" s="11"/>
      <c r="D53" s="11"/>
      <c r="E53" s="11"/>
      <c r="F53" s="11"/>
      <c r="G53" s="11"/>
      <c r="H53" s="12">
        <f>SUM(H6:H52)</f>
        <v>756928.5</v>
      </c>
      <c r="I53" s="12">
        <f t="shared" ref="I53:U53" si="1">SUM(I6:I52)</f>
        <v>9300</v>
      </c>
      <c r="J53" s="12">
        <f t="shared" si="1"/>
        <v>68800</v>
      </c>
      <c r="K53" s="12">
        <f t="shared" si="1"/>
        <v>1120204.7099999997</v>
      </c>
      <c r="L53" s="12">
        <f t="shared" si="1"/>
        <v>191117.43900000001</v>
      </c>
      <c r="M53" s="12">
        <f t="shared" si="1"/>
        <v>2146350.6489999988</v>
      </c>
      <c r="N53" s="12">
        <f t="shared" si="1"/>
        <v>86625.520000000033</v>
      </c>
      <c r="O53" s="12">
        <f t="shared" si="1"/>
        <v>229669.16999999998</v>
      </c>
      <c r="P53" s="12">
        <f t="shared" si="1"/>
        <v>3368.8199999999997</v>
      </c>
      <c r="Q53" s="12">
        <f t="shared" si="1"/>
        <v>449.96000000000004</v>
      </c>
      <c r="R53" s="12">
        <f t="shared" ref="R53" si="2">SUM(R6:R52)</f>
        <v>0.87000000000000011</v>
      </c>
      <c r="S53" s="12">
        <f t="shared" si="1"/>
        <v>87046.87999999999</v>
      </c>
      <c r="T53" s="12">
        <f t="shared" si="1"/>
        <v>341163.61999999988</v>
      </c>
      <c r="U53" s="12">
        <f t="shared" si="1"/>
        <v>1805187.0290000001</v>
      </c>
    </row>
    <row r="55" spans="1:21" x14ac:dyDescent="0.2">
      <c r="H55" s="1" t="s">
        <v>109</v>
      </c>
      <c r="I55" s="1" t="s">
        <v>109</v>
      </c>
      <c r="J55" s="1" t="s">
        <v>109</v>
      </c>
      <c r="L55" s="1" t="s">
        <v>109</v>
      </c>
      <c r="M55" s="1" t="s">
        <v>109</v>
      </c>
      <c r="N55" s="1" t="s">
        <v>109</v>
      </c>
      <c r="P55" s="1" t="s">
        <v>109</v>
      </c>
      <c r="Q55" s="1" t="s">
        <v>109</v>
      </c>
      <c r="S55" s="1" t="s">
        <v>109</v>
      </c>
      <c r="T55" s="1" t="s">
        <v>109</v>
      </c>
      <c r="U55" s="1" t="s">
        <v>109</v>
      </c>
    </row>
    <row r="56" spans="1:21" x14ac:dyDescent="0.2">
      <c r="A56" s="2" t="s">
        <v>109</v>
      </c>
      <c r="B56" s="1" t="s">
        <v>109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4">
    <mergeCell ref="B1:L1"/>
    <mergeCell ref="B2:L2"/>
    <mergeCell ref="B3:L3"/>
    <mergeCell ref="A4:U4"/>
  </mergeCells>
  <conditionalFormatting sqref="A1:G3 A4 V4:XFD4 A5:B51 A52:D52 M1:XFD3 A53:XFD1048576 H5:XFD51 F52:XFD52">
    <cfRule type="cellIs" dxfId="2" priority="3" operator="lessThan">
      <formula>0</formula>
    </cfRule>
  </conditionalFormatting>
  <conditionalFormatting sqref="C5:G51 F51:G52">
    <cfRule type="cellIs" dxfId="1" priority="2" operator="lessThan">
      <formula>0</formula>
    </cfRule>
  </conditionalFormatting>
  <conditionalFormatting sqref="E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2026-01-07T16:08:49Z</cp:lastPrinted>
  <dcterms:created xsi:type="dcterms:W3CDTF">2025-12-16T16:12:49Z</dcterms:created>
  <dcterms:modified xsi:type="dcterms:W3CDTF">2026-01-07T16:09:28Z</dcterms:modified>
</cp:coreProperties>
</file>